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8060" windowHeight="16380" tabRatio="615" activeTab="3"/>
  </bookViews>
  <sheets>
    <sheet name="Spires of Xin-Shalast" sheetId="6" r:id="rId1"/>
    <sheet name="Sins of the Saviors" sheetId="5" r:id="rId2"/>
    <sheet name="Fortress of the Stoned Giants" sheetId="4" r:id="rId3"/>
    <sheet name="Hook Mountain Massacres" sheetId="3" r:id="rId4"/>
    <sheet name="Skinsaw Murders" sheetId="1" r:id="rId5"/>
    <sheet name="Burnt Offerings" sheetId="2" r:id="rId6"/>
  </sheets>
  <definedNames>
    <definedName name="_xlnm.Print_Area" localSheetId="5">'Burnt Offerings'!$A$1:$Q$53</definedName>
    <definedName name="_xlnm.Print_Area" localSheetId="3">'Hook Mountain Massacres'!$A$1:$Q$63</definedName>
    <definedName name="_xlnm.Print_Area" localSheetId="4">'Skinsaw Murders'!$A$1:$Q$49</definedName>
    <definedName name="_xlnm.Print_Titles" localSheetId="5">'Burnt Offerings'!$1:$1</definedName>
    <definedName name="_xlnm.Print_Titles" localSheetId="2">'Fortress of the Stoned Giants'!$1:$1</definedName>
    <definedName name="_xlnm.Print_Titles" localSheetId="3">'Hook Mountain Massacres'!$1:$1</definedName>
    <definedName name="_xlnm.Print_Titles" localSheetId="1">'Sins of the Saviors'!$1:$1</definedName>
    <definedName name="_xlnm.Print_Titles" localSheetId="4">'Skinsaw Murders'!$1:$1</definedName>
    <definedName name="_xlnm.Print_Titles" localSheetId="0">'Spires of Xin-Shalast'!$1:$1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2" i="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C53"/>
  <c r="D53"/>
  <c r="Q5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N53"/>
  <c r="M53"/>
  <c r="L53"/>
  <c r="K53"/>
  <c r="J53"/>
  <c r="I53"/>
  <c r="H53"/>
  <c r="G53"/>
  <c r="E53"/>
  <c r="O3" i="4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3"/>
  <c r="Q4"/>
  <c r="Q5"/>
  <c r="Q6"/>
  <c r="Q7"/>
  <c r="L2"/>
  <c r="L68"/>
  <c r="K2"/>
  <c r="K68"/>
  <c r="I2"/>
  <c r="I68"/>
  <c r="M2"/>
  <c r="M68"/>
  <c r="J2"/>
  <c r="J68"/>
  <c r="G2"/>
  <c r="G68"/>
  <c r="E2"/>
  <c r="E68"/>
  <c r="N2"/>
  <c r="N68"/>
  <c r="H2"/>
  <c r="H68"/>
  <c r="O2"/>
  <c r="O68"/>
  <c r="D2"/>
  <c r="D68"/>
  <c r="C2"/>
  <c r="C68"/>
  <c r="Q68"/>
  <c r="Q2"/>
  <c r="Q2" i="3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O62"/>
  <c r="O61"/>
  <c r="O60"/>
  <c r="O59"/>
  <c r="C2"/>
  <c r="C63"/>
  <c r="D2"/>
  <c r="D63"/>
  <c r="E2"/>
  <c r="E63"/>
  <c r="G2"/>
  <c r="G63"/>
  <c r="H2"/>
  <c r="H63"/>
  <c r="I2"/>
  <c r="I63"/>
  <c r="J2"/>
  <c r="J63"/>
  <c r="K2"/>
  <c r="K63"/>
  <c r="L2"/>
  <c r="L63"/>
  <c r="M2"/>
  <c r="M63"/>
  <c r="N2"/>
  <c r="N6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63"/>
  <c r="Q63"/>
  <c r="O3" i="5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L2"/>
  <c r="L68"/>
  <c r="K2"/>
  <c r="K68"/>
  <c r="I2"/>
  <c r="I68"/>
  <c r="M2"/>
  <c r="M68"/>
  <c r="J2"/>
  <c r="J68"/>
  <c r="G2"/>
  <c r="G68"/>
  <c r="E2"/>
  <c r="E68"/>
  <c r="N2"/>
  <c r="N68"/>
  <c r="H2"/>
  <c r="H68"/>
  <c r="O2"/>
  <c r="O68"/>
  <c r="D2"/>
  <c r="D68"/>
  <c r="C2"/>
  <c r="C68"/>
  <c r="Q68"/>
  <c r="Q2"/>
  <c r="Q2" i="1"/>
  <c r="O2"/>
  <c r="N2"/>
  <c r="M2"/>
  <c r="L2"/>
  <c r="K2"/>
  <c r="J2"/>
  <c r="I2"/>
  <c r="H2"/>
  <c r="G2"/>
  <c r="E2"/>
  <c r="D2"/>
  <c r="C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E49"/>
  <c r="O49"/>
  <c r="D49"/>
  <c r="C49"/>
  <c r="Q49"/>
  <c r="H49"/>
  <c r="N49"/>
  <c r="M49"/>
  <c r="L49"/>
  <c r="K49"/>
  <c r="J49"/>
  <c r="I49"/>
  <c r="G49"/>
  <c r="O3" i="6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L2"/>
  <c r="L68"/>
  <c r="K2"/>
  <c r="K68"/>
  <c r="I2"/>
  <c r="I68"/>
  <c r="M2"/>
  <c r="M68"/>
  <c r="J2"/>
  <c r="J68"/>
  <c r="G2"/>
  <c r="G68"/>
  <c r="E2"/>
  <c r="E68"/>
  <c r="N2"/>
  <c r="N68"/>
  <c r="H2"/>
  <c r="H68"/>
  <c r="O2"/>
  <c r="O68"/>
  <c r="D2"/>
  <c r="D68"/>
  <c r="C2"/>
  <c r="C68"/>
  <c r="Q68"/>
  <c r="Q2"/>
</calcChain>
</file>

<file path=xl/sharedStrings.xml><?xml version="1.0" encoding="utf-8"?>
<sst xmlns="http://schemas.openxmlformats.org/spreadsheetml/2006/main" count="420" uniqueCount="215">
  <si>
    <t>+2 Adamantine Breastplate of Spell Resistance (13)</t>
    <phoneticPr fontId="4" type="noConversion"/>
  </si>
  <si>
    <t>+1 breastplate</t>
    <phoneticPr fontId="4" type="noConversion"/>
  </si>
  <si>
    <t>Rug</t>
    <phoneticPr fontId="4" type="noConversion"/>
  </si>
  <si>
    <t>Gold Coins</t>
    <phoneticPr fontId="4" type="noConversion"/>
  </si>
  <si>
    <t>Painting</t>
    <phoneticPr fontId="4" type="noConversion"/>
  </si>
  <si>
    <t>Book - Serpent's Tome</t>
    <phoneticPr fontId="4" type="noConversion"/>
  </si>
  <si>
    <t>Masks</t>
    <phoneticPr fontId="4" type="noConversion"/>
  </si>
  <si>
    <t>+1 War Razor</t>
    <phoneticPr fontId="4" type="noConversion"/>
  </si>
  <si>
    <t>Full Plate</t>
    <phoneticPr fontId="4" type="noConversion"/>
  </si>
  <si>
    <t>Gold Coins</t>
    <phoneticPr fontId="4" type="noConversion"/>
  </si>
  <si>
    <t>Ring</t>
    <phoneticPr fontId="4" type="noConversion"/>
  </si>
  <si>
    <t>Mirror</t>
    <phoneticPr fontId="4" type="noConversion"/>
  </si>
  <si>
    <t>Silver Coins</t>
    <phoneticPr fontId="4" type="noConversion"/>
  </si>
  <si>
    <t>From Mayor - Saving his life</t>
    <phoneticPr fontId="4" type="noConversion"/>
  </si>
  <si>
    <t>Totals</t>
    <phoneticPr fontId="4" type="noConversion"/>
  </si>
  <si>
    <t>Impaler</t>
    <phoneticPr fontId="4" type="noConversion"/>
  </si>
  <si>
    <t>Mask of Medusa</t>
    <phoneticPr fontId="4" type="noConversion"/>
  </si>
  <si>
    <t>Description</t>
    <phoneticPr fontId="4" type="noConversion"/>
  </si>
  <si>
    <t>Amount In</t>
    <phoneticPr fontId="4" type="noConversion"/>
  </si>
  <si>
    <t>Amount Out</t>
    <phoneticPr fontId="4" type="noConversion"/>
  </si>
  <si>
    <t>Group</t>
    <phoneticPr fontId="4" type="noConversion"/>
  </si>
  <si>
    <t>Kevin</t>
    <phoneticPr fontId="4" type="noConversion"/>
  </si>
  <si>
    <t>Rob</t>
    <phoneticPr fontId="4" type="noConversion"/>
  </si>
  <si>
    <t>Kris</t>
    <phoneticPr fontId="4" type="noConversion"/>
  </si>
  <si>
    <t>Janelle</t>
    <phoneticPr fontId="4" type="noConversion"/>
  </si>
  <si>
    <t>Mike S</t>
    <phoneticPr fontId="4" type="noConversion"/>
  </si>
  <si>
    <t>Mike F</t>
    <phoneticPr fontId="4" type="noConversion"/>
  </si>
  <si>
    <t>Balance</t>
    <phoneticPr fontId="4" type="noConversion"/>
  </si>
  <si>
    <t>Total</t>
    <phoneticPr fontId="4" type="noConversion"/>
  </si>
  <si>
    <t>Hook Mountain Massacres #3</t>
    <phoneticPr fontId="4" type="noConversion"/>
  </si>
  <si>
    <t>Hook Mountain Massacres #3</t>
    <phoneticPr fontId="4" type="noConversion"/>
  </si>
  <si>
    <t>3 Large Ogre Hooks</t>
    <phoneticPr fontId="4" type="noConversion"/>
  </si>
  <si>
    <t>2 +1 Large Hide Shirt</t>
    <phoneticPr fontId="4" type="noConversion"/>
  </si>
  <si>
    <t>Hook Mountain Massacres #3</t>
    <phoneticPr fontId="4" type="noConversion"/>
  </si>
  <si>
    <t>4 +1 arrows of elfbane</t>
    <phoneticPr fontId="4" type="noConversion"/>
  </si>
  <si>
    <t>Burnt Offerings #2</t>
    <phoneticPr fontId="4" type="noConversion"/>
  </si>
  <si>
    <t>Masterwork Bastard Sword</t>
    <phoneticPr fontId="4" type="noConversion"/>
  </si>
  <si>
    <t>+1 Banded Mail</t>
    <phoneticPr fontId="4" type="noConversion"/>
  </si>
  <si>
    <t>Platinum Coins</t>
    <phoneticPr fontId="4" type="noConversion"/>
  </si>
  <si>
    <t>Burnt Offerings #2</t>
    <phoneticPr fontId="4" type="noConversion"/>
  </si>
  <si>
    <t>Everburning Torch</t>
    <phoneticPr fontId="4" type="noConversion"/>
  </si>
  <si>
    <t>Wand of Magic Missle (38)</t>
    <phoneticPr fontId="4" type="noConversion"/>
  </si>
  <si>
    <t>Scroll of Comprehend Lang</t>
    <phoneticPr fontId="4" type="noConversion"/>
  </si>
  <si>
    <t>Scroll of See Invisible</t>
    <phoneticPr fontId="4" type="noConversion"/>
  </si>
  <si>
    <t>Cloak of Resistance +1</t>
    <phoneticPr fontId="4" type="noConversion"/>
  </si>
  <si>
    <t>Outfit &amp; Cameo</t>
    <phoneticPr fontId="4" type="noConversion"/>
  </si>
  <si>
    <t>+1 War Razor</t>
    <phoneticPr fontId="4" type="noConversion"/>
  </si>
  <si>
    <t>Haversack</t>
    <phoneticPr fontId="4" type="noConversion"/>
  </si>
  <si>
    <t>Mithril Shirt</t>
    <phoneticPr fontId="4" type="noConversion"/>
  </si>
  <si>
    <t>Cloak of Elvenkind</t>
    <phoneticPr fontId="4" type="noConversion"/>
  </si>
  <si>
    <t>+1 Scythe</t>
    <phoneticPr fontId="4" type="noConversion"/>
  </si>
  <si>
    <t>Ring of Protection +1</t>
    <phoneticPr fontId="4" type="noConversion"/>
  </si>
  <si>
    <t>Wand of Cure Light Wounds</t>
    <phoneticPr fontId="4" type="noConversion"/>
  </si>
  <si>
    <t>Bag of Holding - Sale</t>
    <phoneticPr fontId="4" type="noConversion"/>
  </si>
  <si>
    <t>Commision from Mayor</t>
    <phoneticPr fontId="4" type="noConversion"/>
  </si>
  <si>
    <t>Teleportation Costs</t>
    <phoneticPr fontId="4" type="noConversion"/>
  </si>
  <si>
    <t>Gear Value</t>
    <phoneticPr fontId="4" type="noConversion"/>
  </si>
  <si>
    <t>Gear Value</t>
    <phoneticPr fontId="4" type="noConversion"/>
  </si>
  <si>
    <t>+1 Glaive of Spell Storing</t>
    <phoneticPr fontId="4" type="noConversion"/>
  </si>
  <si>
    <t>Amulet of Natural Armor +1</t>
    <phoneticPr fontId="4" type="noConversion"/>
  </si>
  <si>
    <t>+1 Ogre Hook</t>
    <phoneticPr fontId="4" type="noConversion"/>
  </si>
  <si>
    <t>Platinum Coins</t>
    <phoneticPr fontId="4" type="noConversion"/>
  </si>
  <si>
    <t>Plate</t>
    <phoneticPr fontId="4" type="noConversion"/>
  </si>
  <si>
    <t>Hook Mountain Massacres #3</t>
    <phoneticPr fontId="4" type="noConversion"/>
  </si>
  <si>
    <t>Poions of Cure Serious</t>
    <phoneticPr fontId="4" type="noConversion"/>
  </si>
  <si>
    <t>+1 Large Human Bane Ogre Hook</t>
    <phoneticPr fontId="4" type="noConversion"/>
  </si>
  <si>
    <t>Hook Mountain Massacres #3</t>
    <phoneticPr fontId="4" type="noConversion"/>
  </si>
  <si>
    <t>Bracer's of Armor +2</t>
    <phoneticPr fontId="4" type="noConversion"/>
  </si>
  <si>
    <t>Belt of Giant Strength +4</t>
    <phoneticPr fontId="4" type="noConversion"/>
  </si>
  <si>
    <t>Boots of the Mire</t>
    <phoneticPr fontId="4" type="noConversion"/>
  </si>
  <si>
    <t>Hook Mountain Massacres #3</t>
    <phoneticPr fontId="4" type="noConversion"/>
  </si>
  <si>
    <t>Silver Locket</t>
    <phoneticPr fontId="4" type="noConversion"/>
  </si>
  <si>
    <t>Hook Mountain Massacres #3</t>
    <phoneticPr fontId="4" type="noConversion"/>
  </si>
  <si>
    <t>Riddleport Map</t>
    <phoneticPr fontId="4" type="noConversion"/>
  </si>
  <si>
    <t>Hook Mountain Massacres #3</t>
    <phoneticPr fontId="4" type="noConversion"/>
  </si>
  <si>
    <t>Viperwall Map</t>
    <phoneticPr fontId="4" type="noConversion"/>
  </si>
  <si>
    <t>Hook Mountain Massacres #3</t>
    <phoneticPr fontId="4" type="noConversion"/>
  </si>
  <si>
    <t>Lurkwood Map</t>
    <phoneticPr fontId="4" type="noConversion"/>
  </si>
  <si>
    <t>Fing of Force Shield</t>
    <phoneticPr fontId="4" type="noConversion"/>
  </si>
  <si>
    <t>Gold Coins</t>
    <phoneticPr fontId="4" type="noConversion"/>
  </si>
  <si>
    <t>+1 Small Rapier</t>
    <phoneticPr fontId="4" type="noConversion"/>
  </si>
  <si>
    <t>Ring of Wisdom +1</t>
    <phoneticPr fontId="4" type="noConversion"/>
  </si>
  <si>
    <t>Session</t>
    <phoneticPr fontId="4" type="noConversion"/>
  </si>
  <si>
    <t>Burnt Offerings #3</t>
    <phoneticPr fontId="4" type="noConversion"/>
  </si>
  <si>
    <t>Platinum Coins</t>
    <phoneticPr fontId="4" type="noConversion"/>
  </si>
  <si>
    <t>Burnt Offerings #2</t>
    <phoneticPr fontId="4" type="noConversion"/>
  </si>
  <si>
    <t>Wand of Produce Fire</t>
    <phoneticPr fontId="4" type="noConversion"/>
  </si>
  <si>
    <t>Burnt Offerings #2</t>
    <phoneticPr fontId="4" type="noConversion"/>
  </si>
  <si>
    <t>Wand of Silent Image (5)</t>
    <phoneticPr fontId="4" type="noConversion"/>
  </si>
  <si>
    <t>Burnt Offerings #2</t>
    <phoneticPr fontId="4" type="noConversion"/>
  </si>
  <si>
    <t>Pouch of Gems</t>
    <phoneticPr fontId="4" type="noConversion"/>
  </si>
  <si>
    <t>Scale Mail</t>
    <phoneticPr fontId="4" type="noConversion"/>
  </si>
  <si>
    <t>Masterwork Scimitar</t>
    <phoneticPr fontId="4" type="noConversion"/>
  </si>
  <si>
    <t>Masterwork Manacles</t>
    <phoneticPr fontId="4" type="noConversion"/>
  </si>
  <si>
    <t>Burnt Offerings #2</t>
    <phoneticPr fontId="4" type="noConversion"/>
  </si>
  <si>
    <t>Gold Coins</t>
    <phoneticPr fontId="4" type="noConversion"/>
  </si>
  <si>
    <t>Masterwork Thieves Tools x3</t>
    <phoneticPr fontId="4" type="noConversion"/>
  </si>
  <si>
    <t>Flask of Acid x5</t>
    <phoneticPr fontId="4" type="noConversion"/>
  </si>
  <si>
    <t>+1 Large Hide Shirt</t>
    <phoneticPr fontId="4" type="noConversion"/>
  </si>
  <si>
    <t>+1 Large Ogre Hook</t>
    <phoneticPr fontId="4" type="noConversion"/>
  </si>
  <si>
    <t>Amulet of Natural Armor +1</t>
    <phoneticPr fontId="4" type="noConversion"/>
  </si>
  <si>
    <t>Gold Ring</t>
    <phoneticPr fontId="4" type="noConversion"/>
  </si>
  <si>
    <t>Necklace</t>
    <phoneticPr fontId="4" type="noConversion"/>
  </si>
  <si>
    <t>Gloves of Dexterity</t>
    <phoneticPr fontId="4" type="noConversion"/>
  </si>
  <si>
    <t>Gold Coins</t>
    <phoneticPr fontId="4" type="noConversion"/>
  </si>
  <si>
    <t>Ruby Dragonscale Cloak</t>
    <phoneticPr fontId="4" type="noConversion"/>
  </si>
  <si>
    <t>Poison Dose x2</t>
    <phoneticPr fontId="4" type="noConversion"/>
  </si>
  <si>
    <t>+2 Shocking Burst Arrow x6</t>
    <phoneticPr fontId="4" type="noConversion"/>
  </si>
  <si>
    <t>Potion of Cure Light Wounds</t>
    <phoneticPr fontId="4" type="noConversion"/>
  </si>
  <si>
    <t>2 - Scrolls of Cure Disease</t>
    <phoneticPr fontId="4" type="noConversion"/>
  </si>
  <si>
    <t>Looting</t>
    <phoneticPr fontId="4" type="noConversion"/>
  </si>
  <si>
    <t>Silver Coins</t>
    <phoneticPr fontId="4" type="noConversion"/>
  </si>
  <si>
    <t>Silk Scarf</t>
    <phoneticPr fontId="4" type="noConversion"/>
  </si>
  <si>
    <t>Painting of Bull Fight</t>
    <phoneticPr fontId="4" type="noConversion"/>
  </si>
  <si>
    <t>Wine</t>
    <phoneticPr fontId="4" type="noConversion"/>
  </si>
  <si>
    <t>Pearl Earing</t>
    <phoneticPr fontId="4" type="noConversion"/>
  </si>
  <si>
    <t>Bag of Holding</t>
    <phoneticPr fontId="4" type="noConversion"/>
  </si>
  <si>
    <t>Bracers of Armor +2</t>
    <phoneticPr fontId="4" type="noConversion"/>
  </si>
  <si>
    <t>+3 Bastard Sword of Fire</t>
    <phoneticPr fontId="4" type="noConversion"/>
  </si>
  <si>
    <t>Burnt Offerings #2</t>
    <phoneticPr fontId="4" type="noConversion"/>
  </si>
  <si>
    <t>Burnt Offerings Carry Over</t>
    <phoneticPr fontId="4" type="noConversion"/>
  </si>
  <si>
    <t>0 Balance</t>
    <phoneticPr fontId="4" type="noConversion"/>
  </si>
  <si>
    <t>Skinsaw Murders #2</t>
    <phoneticPr fontId="4" type="noConversion"/>
  </si>
  <si>
    <t>Skinsaw Murders #2</t>
    <phoneticPr fontId="4" type="noConversion"/>
  </si>
  <si>
    <t>Gold Coins</t>
    <phoneticPr fontId="4" type="noConversion"/>
  </si>
  <si>
    <t>2 +1 Large Ogre Hook</t>
    <phoneticPr fontId="4" type="noConversion"/>
  </si>
  <si>
    <t>2 Large Masterwork Composite Longbow Str +7</t>
    <phoneticPr fontId="4" type="noConversion"/>
  </si>
  <si>
    <t>Hook Mountain Massacres #3</t>
    <phoneticPr fontId="4" type="noConversion"/>
  </si>
  <si>
    <t>Breastplate</t>
    <phoneticPr fontId="4" type="noConversion"/>
  </si>
  <si>
    <t>Hook Mountain Massacres #3</t>
    <phoneticPr fontId="4" type="noConversion"/>
  </si>
  <si>
    <t>Chain</t>
    <phoneticPr fontId="4" type="noConversion"/>
  </si>
  <si>
    <t>Garnets</t>
    <phoneticPr fontId="4" type="noConversion"/>
  </si>
  <si>
    <t>Skinsaw Murders #2</t>
    <phoneticPr fontId="4" type="noConversion"/>
  </si>
  <si>
    <t>Adamantine Longsword</t>
    <phoneticPr fontId="4" type="noConversion"/>
  </si>
  <si>
    <t>Hat of Disguise</t>
    <phoneticPr fontId="4" type="noConversion"/>
  </si>
  <si>
    <t>Stalker's Mask</t>
    <phoneticPr fontId="4" type="noConversion"/>
  </si>
  <si>
    <t>Skinsaw Murders #3</t>
  </si>
  <si>
    <t>Skinsaw Murders #3</t>
    <phoneticPr fontId="4" type="noConversion"/>
  </si>
  <si>
    <t>Skinsaw Murders #4</t>
    <phoneticPr fontId="4" type="noConversion"/>
  </si>
  <si>
    <t>Hook Mountain Massacres Cary Over</t>
    <phoneticPr fontId="4" type="noConversion"/>
  </si>
  <si>
    <t>Skinsaw Murders Carry Over</t>
    <phoneticPr fontId="4" type="noConversion"/>
  </si>
  <si>
    <t>Fortress of the Stoned Giants Cary Over</t>
    <phoneticPr fontId="4" type="noConversion"/>
  </si>
  <si>
    <t>Sins of the Saviors Cary Over</t>
    <phoneticPr fontId="4" type="noConversion"/>
  </si>
  <si>
    <t>Hook Mountain Massacres #1</t>
    <phoneticPr fontId="4" type="noConversion"/>
  </si>
  <si>
    <t>Gold Holy Symbol</t>
    <phoneticPr fontId="4" type="noConversion"/>
  </si>
  <si>
    <t>Jade Necklace</t>
    <phoneticPr fontId="4" type="noConversion"/>
  </si>
  <si>
    <t>Blue Silk Gown</t>
    <phoneticPr fontId="4" type="noConversion"/>
  </si>
  <si>
    <t>+1 Small Hide Armor</t>
    <phoneticPr fontId="4" type="noConversion"/>
  </si>
  <si>
    <t>+1 Small Breastplate</t>
    <phoneticPr fontId="4" type="noConversion"/>
  </si>
  <si>
    <t>Burnt Offerings #2</t>
    <phoneticPr fontId="4" type="noConversion"/>
  </si>
  <si>
    <t>+1 dog slicer</t>
    <phoneticPr fontId="4" type="noConversion"/>
  </si>
  <si>
    <t>Burnt Offerings #2</t>
    <phoneticPr fontId="4" type="noConversion"/>
  </si>
  <si>
    <t>Heavy Flail</t>
    <phoneticPr fontId="4" type="noConversion"/>
  </si>
  <si>
    <t>Burnt Offerings #2</t>
    <phoneticPr fontId="4" type="noConversion"/>
  </si>
  <si>
    <t>Masterwork Composite Longbow STR +4</t>
    <phoneticPr fontId="4" type="noConversion"/>
  </si>
  <si>
    <t>Platinum Coins</t>
    <phoneticPr fontId="4" type="noConversion"/>
  </si>
  <si>
    <t>Session</t>
    <phoneticPr fontId="4" type="noConversion"/>
  </si>
  <si>
    <t>Skinsaw Murders #2</t>
    <phoneticPr fontId="4" type="noConversion"/>
  </si>
  <si>
    <t>Scroll of Keen Edge</t>
    <phoneticPr fontId="4" type="noConversion"/>
  </si>
  <si>
    <t>Skinsaw Murders #2</t>
    <phoneticPr fontId="4" type="noConversion"/>
  </si>
  <si>
    <t>Scroll of Lightening Bolt</t>
    <phoneticPr fontId="4" type="noConversion"/>
  </si>
  <si>
    <t>Skinsaw Murders #2</t>
    <phoneticPr fontId="4" type="noConversion"/>
  </si>
  <si>
    <t>Silver Dining Set</t>
    <phoneticPr fontId="4" type="noConversion"/>
  </si>
  <si>
    <t>Hook Mountain Massacres #4</t>
    <phoneticPr fontId="4" type="noConversion"/>
  </si>
  <si>
    <t>2x Large Flails</t>
    <phoneticPr fontId="4" type="noConversion"/>
  </si>
  <si>
    <t>Hook Mountain Massacres #4</t>
    <phoneticPr fontId="4" type="noConversion"/>
  </si>
  <si>
    <t>2x Large Javelins</t>
    <phoneticPr fontId="4" type="noConversion"/>
  </si>
  <si>
    <t>Hook Mountain Massacres #4</t>
    <phoneticPr fontId="4" type="noConversion"/>
  </si>
  <si>
    <t>Hook Mountain Massacres #4</t>
    <phoneticPr fontId="4" type="noConversion"/>
  </si>
  <si>
    <t>Silver Coins</t>
    <phoneticPr fontId="4" type="noConversion"/>
  </si>
  <si>
    <t>Gold Coins</t>
    <phoneticPr fontId="4" type="noConversion"/>
  </si>
  <si>
    <t>Hook Mountain Massacres #4</t>
    <phoneticPr fontId="4" type="noConversion"/>
  </si>
  <si>
    <t>6x Pearls</t>
    <phoneticPr fontId="4" type="noConversion"/>
  </si>
  <si>
    <t>Hook Mountain Massacres #4</t>
    <phoneticPr fontId="4" type="noConversion"/>
  </si>
  <si>
    <t>Scroll Cone of Cold</t>
    <phoneticPr fontId="4" type="noConversion"/>
  </si>
  <si>
    <t>Hook Mountain Massacres #4</t>
    <phoneticPr fontId="4" type="noConversion"/>
  </si>
  <si>
    <t>Scroll Hold Monster</t>
    <phoneticPr fontId="4" type="noConversion"/>
  </si>
  <si>
    <t>Scroll Telekinesis</t>
    <phoneticPr fontId="4" type="noConversion"/>
  </si>
  <si>
    <t>Hook Mountain Massacres #4</t>
    <phoneticPr fontId="4" type="noConversion"/>
  </si>
  <si>
    <t>+1 Large Ogre Hook</t>
    <phoneticPr fontId="4" type="noConversion"/>
  </si>
  <si>
    <t>Hook Mountain Massacres #4</t>
    <phoneticPr fontId="4" type="noConversion"/>
  </si>
  <si>
    <t>+1 Large Vicious Adamantine Military Fork</t>
    <phoneticPr fontId="4" type="noConversion"/>
  </si>
  <si>
    <t>Keep Repair</t>
    <phoneticPr fontId="4" type="noConversion"/>
  </si>
  <si>
    <t>Golden Helmet w/ Hermit Crab</t>
    <phoneticPr fontId="4" type="noConversion"/>
  </si>
  <si>
    <t>Jade Amulet</t>
    <phoneticPr fontId="4" type="noConversion"/>
  </si>
  <si>
    <t>40 Stones</t>
    <phoneticPr fontId="4" type="noConversion"/>
  </si>
  <si>
    <t>Sihedron Medalion</t>
    <phoneticPr fontId="4" type="noConversion"/>
  </si>
  <si>
    <t>Pillar Cost</t>
    <phoneticPr fontId="4" type="noConversion"/>
  </si>
  <si>
    <t>30 Candles of Continual Flame</t>
    <phoneticPr fontId="4" type="noConversion"/>
  </si>
  <si>
    <t>Silver Coffer</t>
    <phoneticPr fontId="4" type="noConversion"/>
  </si>
  <si>
    <t>+1 Keen Rapier</t>
    <phoneticPr fontId="4" type="noConversion"/>
  </si>
  <si>
    <t>Wand of Scorching Ray 22 Charges</t>
    <phoneticPr fontId="4" type="noConversion"/>
  </si>
  <si>
    <t>Masterwork Dagger</t>
    <phoneticPr fontId="4" type="noConversion"/>
  </si>
  <si>
    <t xml:space="preserve">Sihedron Medallion </t>
    <phoneticPr fontId="4" type="noConversion"/>
  </si>
  <si>
    <t>Burnt Offerings #2</t>
    <phoneticPr fontId="4" type="noConversion"/>
  </si>
  <si>
    <t>Burnt Offerings #2</t>
    <phoneticPr fontId="4" type="noConversion"/>
  </si>
  <si>
    <t>Silver Comb</t>
    <phoneticPr fontId="4" type="noConversion"/>
  </si>
  <si>
    <t>Flaming Kukri</t>
    <phoneticPr fontId="4" type="noConversion"/>
  </si>
  <si>
    <t>Ice Kukri</t>
    <phoneticPr fontId="4" type="noConversion"/>
  </si>
  <si>
    <t>+1 Breastplate</t>
    <phoneticPr fontId="4" type="noConversion"/>
  </si>
  <si>
    <t>+1 Bastard Sword</t>
    <phoneticPr fontId="4" type="noConversion"/>
  </si>
  <si>
    <t>Masterwork Composite Longbow</t>
    <phoneticPr fontId="4" type="noConversion"/>
  </si>
  <si>
    <t>Holy Symbol</t>
    <phoneticPr fontId="4" type="noConversion"/>
  </si>
  <si>
    <t>Belt of Giant Strength +2</t>
    <phoneticPr fontId="4" type="noConversion"/>
  </si>
  <si>
    <t>+1 Spear</t>
    <phoneticPr fontId="4" type="noConversion"/>
  </si>
  <si>
    <t>Hook Mountain Massacres #2</t>
    <phoneticPr fontId="4" type="noConversion"/>
  </si>
  <si>
    <t>Jade Ring</t>
    <phoneticPr fontId="4" type="noConversion"/>
  </si>
  <si>
    <t>Scroll of Animate Dead</t>
    <phoneticPr fontId="4" type="noConversion"/>
  </si>
  <si>
    <t>Wand of Magic Missle 44 Charges Level 3</t>
    <phoneticPr fontId="4" type="noConversion"/>
  </si>
  <si>
    <t>Wand of Ray of Enfeeblement 28 Charges</t>
    <phoneticPr fontId="4" type="noConversion"/>
  </si>
  <si>
    <t>Wand of Vampiric Touch 33 Charges</t>
    <phoneticPr fontId="4" type="noConversion"/>
  </si>
  <si>
    <t>Amulet of Health +2</t>
    <phoneticPr fontId="4" type="noConversion"/>
  </si>
  <si>
    <t>Varisian Idols</t>
    <phoneticPr fontId="4" type="noConversion"/>
  </si>
  <si>
    <t>Copper Coins</t>
    <phoneticPr fontId="4" type="noConversion"/>
  </si>
  <si>
    <t>Silver Coins</t>
    <phoneticPr fontId="4" type="noConversion"/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</si>
</sst>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m/d"/>
    <numFmt numFmtId="165" formatCode="#,##0\ \g\p;[Red]\(#,##0\ \g\p\)"/>
    <numFmt numFmtId="166" formatCode="[Red]\(#,##0\ \g\p\)"/>
  </numFmts>
  <fonts count="5">
    <font>
      <sz val="10"/>
      <name val="Verdana"/>
    </font>
    <font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8" fontId="0" fillId="0" borderId="3" xfId="0" applyNumberFormat="1" applyBorder="1"/>
    <xf numFmtId="164" fontId="3" fillId="0" borderId="2" xfId="0" applyNumberFormat="1" applyFont="1" applyBorder="1"/>
    <xf numFmtId="0" fontId="0" fillId="0" borderId="3" xfId="0" quotePrefix="1" applyBorder="1"/>
    <xf numFmtId="165" fontId="0" fillId="0" borderId="3" xfId="0" applyNumberFormat="1" applyBorder="1"/>
    <xf numFmtId="165" fontId="3" fillId="0" borderId="3" xfId="0" applyNumberFormat="1" applyFont="1" applyBorder="1"/>
    <xf numFmtId="166" fontId="3" fillId="0" borderId="3" xfId="0" applyNumberFormat="1" applyFont="1" applyBorder="1"/>
    <xf numFmtId="164" fontId="0" fillId="0" borderId="2" xfId="0" applyNumberFormat="1" applyBorder="1"/>
    <xf numFmtId="165" fontId="0" fillId="0" borderId="0" xfId="0" applyNumberFormat="1"/>
    <xf numFmtId="164" fontId="3" fillId="2" borderId="4" xfId="0" applyNumberFormat="1" applyFont="1" applyFill="1" applyBorder="1"/>
    <xf numFmtId="0" fontId="0" fillId="2" borderId="5" xfId="0" applyFill="1" applyBorder="1"/>
    <xf numFmtId="165" fontId="0" fillId="2" borderId="5" xfId="0" applyNumberFormat="1" applyFill="1" applyBorder="1"/>
    <xf numFmtId="166" fontId="3" fillId="2" borderId="5" xfId="0" applyNumberFormat="1" applyFont="1" applyFill="1" applyBorder="1"/>
    <xf numFmtId="165" fontId="3" fillId="2" borderId="3" xfId="0" applyNumberFormat="1" applyFont="1" applyFill="1" applyBorder="1"/>
    <xf numFmtId="8" fontId="0" fillId="2" borderId="3" xfId="0" applyNumberFormat="1" applyFill="1" applyBorder="1"/>
    <xf numFmtId="165" fontId="3" fillId="2" borderId="5" xfId="0" applyNumberFormat="1" applyFont="1" applyFill="1" applyBorder="1"/>
    <xf numFmtId="0" fontId="0" fillId="2" borderId="0" xfId="0" applyFill="1"/>
    <xf numFmtId="0" fontId="0" fillId="2" borderId="3" xfId="0" applyFill="1" applyBorder="1"/>
    <xf numFmtId="165" fontId="0" fillId="2" borderId="3" xfId="0" applyNumberFormat="1" applyFill="1" applyBorder="1"/>
    <xf numFmtId="166" fontId="3" fillId="2" borderId="3" xfId="0" applyNumberFormat="1" applyFont="1" applyFill="1" applyBorder="1"/>
    <xf numFmtId="164" fontId="3" fillId="2" borderId="2" xfId="0" applyNumberFormat="1" applyFont="1" applyFill="1" applyBorder="1"/>
    <xf numFmtId="0" fontId="0" fillId="2" borderId="3" xfId="0" quotePrefix="1" applyFill="1" applyBorder="1"/>
    <xf numFmtId="164" fontId="0" fillId="2" borderId="2" xfId="0" applyNumberFormat="1" applyFill="1" applyBorder="1"/>
    <xf numFmtId="164" fontId="2" fillId="3" borderId="7" xfId="0" applyNumberFormat="1" applyFont="1" applyFill="1" applyBorder="1"/>
    <xf numFmtId="0" fontId="0" fillId="3" borderId="8" xfId="0" applyFill="1" applyBorder="1"/>
    <xf numFmtId="165" fontId="0" fillId="3" borderId="8" xfId="0" applyNumberFormat="1" applyFill="1" applyBorder="1"/>
    <xf numFmtId="166" fontId="3" fillId="3" borderId="8" xfId="0" applyNumberFormat="1" applyFont="1" applyFill="1" applyBorder="1"/>
    <xf numFmtId="165" fontId="3" fillId="3" borderId="8" xfId="0" applyNumberFormat="1" applyFont="1" applyFill="1" applyBorder="1"/>
    <xf numFmtId="8" fontId="0" fillId="3" borderId="3" xfId="0" applyNumberFormat="1" applyFill="1" applyBorder="1"/>
    <xf numFmtId="0" fontId="0" fillId="3" borderId="0" xfId="0" applyFill="1"/>
    <xf numFmtId="8" fontId="0" fillId="3" borderId="8" xfId="0" applyNumberFormat="1" applyFill="1" applyBorder="1"/>
    <xf numFmtId="166" fontId="0" fillId="2" borderId="5" xfId="0" applyNumberFormat="1" applyFill="1" applyBorder="1"/>
    <xf numFmtId="166" fontId="1" fillId="2" borderId="5" xfId="0" applyNumberFormat="1" applyFont="1" applyFill="1" applyBorder="1"/>
    <xf numFmtId="166" fontId="0" fillId="2" borderId="5" xfId="0" applyNumberFormat="1" applyFill="1" applyBorder="1"/>
    <xf numFmtId="164" fontId="3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68"/>
  <sheetViews>
    <sheetView workbookViewId="0">
      <pane ySplit="1" topLeftCell="A58" activePane="bottomLeft" state="frozen"/>
      <selection pane="bottomLeft" activeCell="F1" sqref="F1"/>
    </sheetView>
  </sheetViews>
  <sheetFormatPr baseColWidth="10" defaultRowHeight="13"/>
  <cols>
    <col min="1" max="1" width="25.5703125" customWidth="1"/>
    <col min="2" max="2" width="33.85546875" customWidth="1"/>
    <col min="3" max="3" width="11.28515625" customWidth="1"/>
    <col min="4" max="4" width="9.85546875" customWidth="1"/>
    <col min="5" max="5" width="9.42578125" bestFit="1" customWidth="1"/>
    <col min="6" max="6" width="0.85546875" customWidth="1"/>
    <col min="7" max="8" width="9.28515625" customWidth="1"/>
    <col min="9" max="9" width="9.7109375" customWidth="1"/>
    <col min="10" max="10" width="8.85546875" customWidth="1"/>
    <col min="11" max="11" width="8.42578125" customWidth="1"/>
    <col min="12" max="12" width="7.5703125" customWidth="1"/>
    <col min="13" max="13" width="9.7109375" customWidth="1"/>
    <col min="14" max="14" width="8.85546875" customWidth="1"/>
    <col min="15" max="15" width="11.42578125" customWidth="1"/>
    <col min="16" max="16" width="0.85546875" customWidth="1"/>
    <col min="17" max="17" width="11.42578125" customWidth="1"/>
  </cols>
  <sheetData>
    <row r="1" spans="1:17">
      <c r="A1" s="1" t="s">
        <v>156</v>
      </c>
      <c r="B1" s="1" t="s">
        <v>17</v>
      </c>
      <c r="C1" s="1" t="s">
        <v>18</v>
      </c>
      <c r="D1" s="1" t="s">
        <v>19</v>
      </c>
      <c r="E1" s="1" t="s">
        <v>57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121</v>
      </c>
      <c r="B2" s="13" t="s">
        <v>142</v>
      </c>
      <c r="C2" s="14">
        <f>'Sins of the Saviors'!C68</f>
        <v>216212.59000000003</v>
      </c>
      <c r="D2" s="36">
        <f>'Sins of the Saviors'!D68</f>
        <v>52180</v>
      </c>
      <c r="E2" s="14">
        <f>'Sins of the Saviors'!E68</f>
        <v>162469.29999999999</v>
      </c>
      <c r="F2" s="17"/>
      <c r="G2" s="14">
        <f>'Sins of the Saviors'!G68</f>
        <v>-702</v>
      </c>
      <c r="H2" s="14">
        <f>'Sins of the Saviors'!H68</f>
        <v>239315.89</v>
      </c>
      <c r="I2" s="14">
        <f>'Sins of the Saviors'!I68</f>
        <v>35618</v>
      </c>
      <c r="J2" s="14">
        <f>'Sins of the Saviors'!J68</f>
        <v>33370</v>
      </c>
      <c r="K2" s="14">
        <f>'Sins of the Saviors'!K68</f>
        <v>12000</v>
      </c>
      <c r="L2" s="14">
        <f>'Sins of the Saviors'!L68</f>
        <v>9100</v>
      </c>
      <c r="M2" s="14">
        <f>'Sins of the Saviors'!M68</f>
        <v>35000</v>
      </c>
      <c r="N2" s="14">
        <f>'Sins of the Saviors'!N68</f>
        <v>41126.300000000003</v>
      </c>
      <c r="O2" s="14">
        <f>'Sins of the Saviors'!O68</f>
        <v>404828.18999999994</v>
      </c>
      <c r="P2" s="17"/>
      <c r="Q2" s="14">
        <f>'Sins of the Saviors'!Q68</f>
        <v>164032.59000000003</v>
      </c>
    </row>
    <row r="3" spans="1:17">
      <c r="A3" s="5"/>
      <c r="B3" s="2"/>
      <c r="C3" s="7"/>
      <c r="D3" s="9"/>
      <c r="E3" s="8"/>
      <c r="F3" s="4"/>
      <c r="G3" s="8"/>
      <c r="H3" s="8"/>
      <c r="I3" s="8"/>
      <c r="J3" s="8"/>
      <c r="K3" s="8"/>
      <c r="L3" s="8"/>
      <c r="M3" s="8"/>
      <c r="N3" s="8"/>
      <c r="O3" s="8" t="str">
        <f t="shared" ref="O3:O66" si="0">IF(SUM(G3:N3) = 0,"",SUM(G3:N3))</f>
        <v/>
      </c>
      <c r="P3" s="4"/>
      <c r="Q3" s="7" t="str">
        <f>IF(ISBLANK(A3),"",Q2+C3-D3)</f>
        <v/>
      </c>
    </row>
    <row r="4" spans="1:17" s="19" customFormat="1">
      <c r="A4" s="23"/>
      <c r="B4" s="20"/>
      <c r="C4" s="21"/>
      <c r="D4" s="22"/>
      <c r="E4" s="16"/>
      <c r="F4" s="17"/>
      <c r="G4" s="16"/>
      <c r="H4" s="16"/>
      <c r="I4" s="16"/>
      <c r="J4" s="16"/>
      <c r="K4" s="16"/>
      <c r="L4" s="16"/>
      <c r="M4" s="16"/>
      <c r="N4" s="16"/>
      <c r="O4" s="16" t="str">
        <f t="shared" si="0"/>
        <v/>
      </c>
      <c r="P4" s="17"/>
      <c r="Q4" s="21" t="str">
        <f t="shared" ref="Q4:Q67" si="1">IF(ISBLANK(A4),"",Q3+C4-D4)</f>
        <v/>
      </c>
    </row>
    <row r="5" spans="1:17">
      <c r="A5" s="5"/>
      <c r="B5" s="2"/>
      <c r="C5" s="7"/>
      <c r="D5" s="9"/>
      <c r="E5" s="8"/>
      <c r="F5" s="4"/>
      <c r="G5" s="8"/>
      <c r="H5" s="8"/>
      <c r="I5" s="8"/>
      <c r="J5" s="8"/>
      <c r="K5" s="8"/>
      <c r="L5" s="8"/>
      <c r="M5" s="8"/>
      <c r="N5" s="8"/>
      <c r="O5" s="8" t="str">
        <f t="shared" si="0"/>
        <v/>
      </c>
      <c r="P5" s="4"/>
      <c r="Q5" s="7" t="str">
        <f t="shared" si="1"/>
        <v/>
      </c>
    </row>
    <row r="6" spans="1:17" s="19" customFormat="1">
      <c r="A6" s="23"/>
      <c r="B6" s="24"/>
      <c r="C6" s="21"/>
      <c r="D6" s="22"/>
      <c r="E6" s="16"/>
      <c r="F6" s="17"/>
      <c r="G6" s="16"/>
      <c r="H6" s="16"/>
      <c r="I6" s="16"/>
      <c r="J6" s="16"/>
      <c r="K6" s="16"/>
      <c r="L6" s="16"/>
      <c r="M6" s="16"/>
      <c r="N6" s="16"/>
      <c r="O6" s="16" t="str">
        <f t="shared" si="0"/>
        <v/>
      </c>
      <c r="P6" s="17"/>
      <c r="Q6" s="21" t="str">
        <f t="shared" si="1"/>
        <v/>
      </c>
    </row>
    <row r="7" spans="1:17">
      <c r="A7" s="5"/>
      <c r="B7" s="6"/>
      <c r="C7" s="7"/>
      <c r="D7" s="9"/>
      <c r="E7" s="8"/>
      <c r="F7" s="4"/>
      <c r="G7" s="8"/>
      <c r="H7" s="8"/>
      <c r="I7" s="8"/>
      <c r="J7" s="8"/>
      <c r="K7" s="8"/>
      <c r="L7" s="8"/>
      <c r="M7" s="8"/>
      <c r="N7" s="8"/>
      <c r="O7" s="8" t="str">
        <f t="shared" si="0"/>
        <v/>
      </c>
      <c r="P7" s="4"/>
      <c r="Q7" s="7" t="str">
        <f t="shared" si="1"/>
        <v/>
      </c>
    </row>
    <row r="8" spans="1:17" s="19" customFormat="1">
      <c r="A8" s="23"/>
      <c r="B8" s="20"/>
      <c r="C8" s="21"/>
      <c r="D8" s="22"/>
      <c r="E8" s="16"/>
      <c r="F8" s="17"/>
      <c r="G8" s="16"/>
      <c r="H8" s="16"/>
      <c r="I8" s="16"/>
      <c r="J8" s="16"/>
      <c r="K8" s="16"/>
      <c r="L8" s="16"/>
      <c r="M8" s="16"/>
      <c r="N8" s="16"/>
      <c r="O8" s="16" t="str">
        <f t="shared" si="0"/>
        <v/>
      </c>
      <c r="P8" s="17"/>
      <c r="Q8" s="21" t="str">
        <f t="shared" si="1"/>
        <v/>
      </c>
    </row>
    <row r="9" spans="1:17">
      <c r="A9" s="5"/>
      <c r="B9" s="2"/>
      <c r="C9" s="7"/>
      <c r="D9" s="9"/>
      <c r="E9" s="8"/>
      <c r="F9" s="4"/>
      <c r="G9" s="8"/>
      <c r="H9" s="8"/>
      <c r="I9" s="8"/>
      <c r="J9" s="8"/>
      <c r="K9" s="8"/>
      <c r="L9" s="8"/>
      <c r="M9" s="8"/>
      <c r="N9" s="8"/>
      <c r="O9" s="8" t="str">
        <f t="shared" si="0"/>
        <v/>
      </c>
      <c r="P9" s="4"/>
      <c r="Q9" s="7" t="str">
        <f t="shared" si="1"/>
        <v/>
      </c>
    </row>
    <row r="10" spans="1:17" s="19" customFormat="1">
      <c r="A10" s="23"/>
      <c r="B10" s="20"/>
      <c r="C10" s="21"/>
      <c r="D10" s="22"/>
      <c r="E10" s="16"/>
      <c r="F10" s="17"/>
      <c r="G10" s="16"/>
      <c r="H10" s="16"/>
      <c r="I10" s="16"/>
      <c r="J10" s="16"/>
      <c r="K10" s="16"/>
      <c r="L10" s="16"/>
      <c r="M10" s="16"/>
      <c r="N10" s="16"/>
      <c r="O10" s="16" t="str">
        <f t="shared" si="0"/>
        <v/>
      </c>
      <c r="P10" s="17"/>
      <c r="Q10" s="21" t="str">
        <f t="shared" si="1"/>
        <v/>
      </c>
    </row>
    <row r="11" spans="1:17">
      <c r="A11" s="5"/>
      <c r="B11" s="2"/>
      <c r="C11" s="7"/>
      <c r="D11" s="9"/>
      <c r="E11" s="8"/>
      <c r="F11" s="4"/>
      <c r="G11" s="8"/>
      <c r="H11" s="8"/>
      <c r="I11" s="8"/>
      <c r="J11" s="8"/>
      <c r="K11" s="8"/>
      <c r="L11" s="8"/>
      <c r="M11" s="8"/>
      <c r="N11" s="8"/>
      <c r="O11" s="8" t="str">
        <f t="shared" si="0"/>
        <v/>
      </c>
      <c r="P11" s="4"/>
      <c r="Q11" s="7" t="str">
        <f t="shared" si="1"/>
        <v/>
      </c>
    </row>
    <row r="12" spans="1:17" s="19" customFormat="1">
      <c r="A12" s="23"/>
      <c r="B12" s="20"/>
      <c r="C12" s="21"/>
      <c r="D12" s="22"/>
      <c r="E12" s="16"/>
      <c r="F12" s="17"/>
      <c r="G12" s="16"/>
      <c r="H12" s="16"/>
      <c r="I12" s="16"/>
      <c r="J12" s="16"/>
      <c r="K12" s="16"/>
      <c r="L12" s="16"/>
      <c r="M12" s="16"/>
      <c r="N12" s="16"/>
      <c r="O12" s="16" t="str">
        <f t="shared" si="0"/>
        <v/>
      </c>
      <c r="P12" s="17"/>
      <c r="Q12" s="21" t="str">
        <f t="shared" si="1"/>
        <v/>
      </c>
    </row>
    <row r="13" spans="1:17">
      <c r="A13" s="5"/>
      <c r="B13" s="2"/>
      <c r="C13" s="7"/>
      <c r="D13" s="9"/>
      <c r="E13" s="8"/>
      <c r="F13" s="4"/>
      <c r="G13" s="8"/>
      <c r="H13" s="8"/>
      <c r="I13" s="8"/>
      <c r="J13" s="8"/>
      <c r="K13" s="8"/>
      <c r="L13" s="8"/>
      <c r="M13" s="8"/>
      <c r="N13" s="8"/>
      <c r="O13" s="8" t="str">
        <f t="shared" si="0"/>
        <v/>
      </c>
      <c r="P13" s="4"/>
      <c r="Q13" s="7" t="str">
        <f t="shared" si="1"/>
        <v/>
      </c>
    </row>
    <row r="14" spans="1:17" s="19" customFormat="1">
      <c r="A14" s="23"/>
      <c r="B14" s="20"/>
      <c r="C14" s="21"/>
      <c r="D14" s="22"/>
      <c r="E14" s="16"/>
      <c r="F14" s="17"/>
      <c r="G14" s="16"/>
      <c r="H14" s="16"/>
      <c r="I14" s="16"/>
      <c r="J14" s="16"/>
      <c r="K14" s="16"/>
      <c r="L14" s="16"/>
      <c r="M14" s="16"/>
      <c r="N14" s="16"/>
      <c r="O14" s="16" t="str">
        <f t="shared" si="0"/>
        <v/>
      </c>
      <c r="P14" s="17"/>
      <c r="Q14" s="21" t="str">
        <f t="shared" si="1"/>
        <v/>
      </c>
    </row>
    <row r="15" spans="1:17">
      <c r="A15" s="5"/>
      <c r="B15" s="2"/>
      <c r="C15" s="7"/>
      <c r="D15" s="9"/>
      <c r="E15" s="8"/>
      <c r="F15" s="4"/>
      <c r="G15" s="8"/>
      <c r="H15" s="8"/>
      <c r="I15" s="8"/>
      <c r="J15" s="8"/>
      <c r="K15" s="8"/>
      <c r="L15" s="8"/>
      <c r="M15" s="8"/>
      <c r="N15" s="8"/>
      <c r="O15" s="8" t="str">
        <f t="shared" si="0"/>
        <v/>
      </c>
      <c r="P15" s="4"/>
      <c r="Q15" s="7" t="str">
        <f t="shared" si="1"/>
        <v/>
      </c>
    </row>
    <row r="16" spans="1:17" s="19" customFormat="1">
      <c r="A16" s="23"/>
      <c r="B16" s="20"/>
      <c r="C16" s="21"/>
      <c r="D16" s="22"/>
      <c r="E16" s="16"/>
      <c r="F16" s="17"/>
      <c r="G16" s="16"/>
      <c r="H16" s="16"/>
      <c r="I16" s="16"/>
      <c r="J16" s="16"/>
      <c r="K16" s="16"/>
      <c r="L16" s="16"/>
      <c r="M16" s="16"/>
      <c r="N16" s="16"/>
      <c r="O16" s="16" t="str">
        <f t="shared" si="0"/>
        <v/>
      </c>
      <c r="P16" s="17"/>
      <c r="Q16" s="21" t="str">
        <f t="shared" si="1"/>
        <v/>
      </c>
    </row>
    <row r="17" spans="1:17">
      <c r="A17" s="5"/>
      <c r="B17" s="2"/>
      <c r="C17" s="7"/>
      <c r="D17" s="9"/>
      <c r="E17" s="8"/>
      <c r="F17" s="4"/>
      <c r="G17" s="8"/>
      <c r="H17" s="8"/>
      <c r="I17" s="8"/>
      <c r="J17" s="8"/>
      <c r="K17" s="8"/>
      <c r="L17" s="8"/>
      <c r="M17" s="8"/>
      <c r="N17" s="8"/>
      <c r="O17" s="8" t="str">
        <f t="shared" si="0"/>
        <v/>
      </c>
      <c r="P17" s="4"/>
      <c r="Q17" s="7" t="str">
        <f t="shared" si="1"/>
        <v/>
      </c>
    </row>
    <row r="18" spans="1:17" s="19" customFormat="1">
      <c r="A18" s="23"/>
      <c r="B18" s="20"/>
      <c r="C18" s="21"/>
      <c r="D18" s="22"/>
      <c r="E18" s="16"/>
      <c r="F18" s="17"/>
      <c r="G18" s="16"/>
      <c r="H18" s="16"/>
      <c r="I18" s="16"/>
      <c r="J18" s="16"/>
      <c r="K18" s="16"/>
      <c r="L18" s="16"/>
      <c r="M18" s="16"/>
      <c r="N18" s="16"/>
      <c r="O18" s="16" t="str">
        <f t="shared" si="0"/>
        <v/>
      </c>
      <c r="P18" s="17"/>
      <c r="Q18" s="21" t="str">
        <f t="shared" si="1"/>
        <v/>
      </c>
    </row>
    <row r="19" spans="1:17">
      <c r="A19" s="5"/>
      <c r="B19" s="6"/>
      <c r="C19" s="7"/>
      <c r="D19" s="9"/>
      <c r="E19" s="8"/>
      <c r="F19" s="4"/>
      <c r="G19" s="8"/>
      <c r="H19" s="8"/>
      <c r="I19" s="8"/>
      <c r="J19" s="8"/>
      <c r="K19" s="8"/>
      <c r="L19" s="8"/>
      <c r="M19" s="8"/>
      <c r="N19" s="8"/>
      <c r="O19" s="8" t="str">
        <f t="shared" si="0"/>
        <v/>
      </c>
      <c r="P19" s="4"/>
      <c r="Q19" s="7" t="str">
        <f t="shared" si="1"/>
        <v/>
      </c>
    </row>
    <row r="20" spans="1:17" s="19" customFormat="1">
      <c r="A20" s="23"/>
      <c r="B20" s="20"/>
      <c r="C20" s="21"/>
      <c r="D20" s="22"/>
      <c r="E20" s="16"/>
      <c r="F20" s="17"/>
      <c r="G20" s="16"/>
      <c r="H20" s="16"/>
      <c r="I20" s="16"/>
      <c r="J20" s="16"/>
      <c r="K20" s="16"/>
      <c r="L20" s="16"/>
      <c r="M20" s="16"/>
      <c r="N20" s="16"/>
      <c r="O20" s="16" t="str">
        <f t="shared" si="0"/>
        <v/>
      </c>
      <c r="P20" s="17"/>
      <c r="Q20" s="21" t="str">
        <f t="shared" si="1"/>
        <v/>
      </c>
    </row>
    <row r="21" spans="1:17">
      <c r="A21" s="5"/>
      <c r="B21" s="6"/>
      <c r="C21" s="7"/>
      <c r="D21" s="9"/>
      <c r="E21" s="8"/>
      <c r="F21" s="4"/>
      <c r="G21" s="8"/>
      <c r="H21" s="8"/>
      <c r="I21" s="8"/>
      <c r="J21" s="8"/>
      <c r="K21" s="8"/>
      <c r="L21" s="8"/>
      <c r="M21" s="8"/>
      <c r="N21" s="8"/>
      <c r="O21" s="8" t="str">
        <f t="shared" si="0"/>
        <v/>
      </c>
      <c r="P21" s="4"/>
      <c r="Q21" s="7" t="str">
        <f t="shared" si="1"/>
        <v/>
      </c>
    </row>
    <row r="22" spans="1:17" s="19" customFormat="1">
      <c r="A22" s="23"/>
      <c r="B22" s="20"/>
      <c r="C22" s="21"/>
      <c r="D22" s="22"/>
      <c r="E22" s="16"/>
      <c r="F22" s="17"/>
      <c r="G22" s="16"/>
      <c r="H22" s="16"/>
      <c r="I22" s="16"/>
      <c r="J22" s="16"/>
      <c r="K22" s="16"/>
      <c r="L22" s="16"/>
      <c r="M22" s="16"/>
      <c r="N22" s="16"/>
      <c r="O22" s="16" t="str">
        <f t="shared" si="0"/>
        <v/>
      </c>
      <c r="P22" s="17"/>
      <c r="Q22" s="21" t="str">
        <f t="shared" si="1"/>
        <v/>
      </c>
    </row>
    <row r="23" spans="1:17">
      <c r="A23" s="5"/>
      <c r="B23" s="2"/>
      <c r="C23" s="7"/>
      <c r="D23" s="9"/>
      <c r="E23" s="8"/>
      <c r="F23" s="4"/>
      <c r="G23" s="8"/>
      <c r="H23" s="8"/>
      <c r="I23" s="8"/>
      <c r="J23" s="8"/>
      <c r="K23" s="8"/>
      <c r="L23" s="8"/>
      <c r="M23" s="8"/>
      <c r="N23" s="8"/>
      <c r="O23" s="8" t="str">
        <f t="shared" si="0"/>
        <v/>
      </c>
      <c r="P23" s="4"/>
      <c r="Q23" s="7" t="str">
        <f t="shared" si="1"/>
        <v/>
      </c>
    </row>
    <row r="24" spans="1:17" s="19" customFormat="1">
      <c r="A24" s="23"/>
      <c r="B24" s="20"/>
      <c r="C24" s="21"/>
      <c r="D24" s="22"/>
      <c r="E24" s="16"/>
      <c r="F24" s="17"/>
      <c r="G24" s="16"/>
      <c r="H24" s="16"/>
      <c r="I24" s="16"/>
      <c r="J24" s="16"/>
      <c r="K24" s="16"/>
      <c r="L24" s="16"/>
      <c r="M24" s="16"/>
      <c r="N24" s="16"/>
      <c r="O24" s="16" t="str">
        <f t="shared" si="0"/>
        <v/>
      </c>
      <c r="P24" s="17"/>
      <c r="Q24" s="21" t="str">
        <f t="shared" si="1"/>
        <v/>
      </c>
    </row>
    <row r="25" spans="1:17">
      <c r="A25" s="5"/>
      <c r="B25" s="2"/>
      <c r="C25" s="7"/>
      <c r="D25" s="9"/>
      <c r="E25" s="8"/>
      <c r="F25" s="4"/>
      <c r="G25" s="8"/>
      <c r="H25" s="8"/>
      <c r="I25" s="8"/>
      <c r="J25" s="8"/>
      <c r="K25" s="8"/>
      <c r="L25" s="8"/>
      <c r="M25" s="8"/>
      <c r="N25" s="8"/>
      <c r="O25" s="8" t="str">
        <f t="shared" si="0"/>
        <v/>
      </c>
      <c r="P25" s="4"/>
      <c r="Q25" s="7" t="str">
        <f t="shared" si="1"/>
        <v/>
      </c>
    </row>
    <row r="26" spans="1:17" s="19" customFormat="1">
      <c r="A26" s="23"/>
      <c r="B26" s="20"/>
      <c r="C26" s="21"/>
      <c r="D26" s="22"/>
      <c r="E26" s="16"/>
      <c r="F26" s="17"/>
      <c r="G26" s="16"/>
      <c r="H26" s="16"/>
      <c r="I26" s="16"/>
      <c r="J26" s="16"/>
      <c r="K26" s="16"/>
      <c r="L26" s="16"/>
      <c r="M26" s="16"/>
      <c r="N26" s="16"/>
      <c r="O26" s="16" t="str">
        <f t="shared" si="0"/>
        <v/>
      </c>
      <c r="P26" s="17"/>
      <c r="Q26" s="21" t="str">
        <f t="shared" si="1"/>
        <v/>
      </c>
    </row>
    <row r="27" spans="1:17">
      <c r="A27" s="5"/>
      <c r="B27" s="2"/>
      <c r="C27" s="7"/>
      <c r="D27" s="9"/>
      <c r="E27" s="8"/>
      <c r="F27" s="4"/>
      <c r="G27" s="8"/>
      <c r="H27" s="8"/>
      <c r="I27" s="8"/>
      <c r="J27" s="8"/>
      <c r="K27" s="8"/>
      <c r="L27" s="8"/>
      <c r="M27" s="8"/>
      <c r="N27" s="8"/>
      <c r="O27" s="8" t="str">
        <f t="shared" si="0"/>
        <v/>
      </c>
      <c r="P27" s="4"/>
      <c r="Q27" s="7" t="str">
        <f t="shared" si="1"/>
        <v/>
      </c>
    </row>
    <row r="28" spans="1:17" s="19" customFormat="1">
      <c r="A28" s="23"/>
      <c r="B28" s="24"/>
      <c r="C28" s="21"/>
      <c r="D28" s="22"/>
      <c r="E28" s="16"/>
      <c r="F28" s="17"/>
      <c r="G28" s="16"/>
      <c r="H28" s="16"/>
      <c r="I28" s="16"/>
      <c r="J28" s="16"/>
      <c r="K28" s="16"/>
      <c r="L28" s="16"/>
      <c r="M28" s="16"/>
      <c r="N28" s="16"/>
      <c r="O28" s="16" t="str">
        <f t="shared" si="0"/>
        <v/>
      </c>
      <c r="P28" s="17"/>
      <c r="Q28" s="21" t="str">
        <f t="shared" si="1"/>
        <v/>
      </c>
    </row>
    <row r="29" spans="1:17">
      <c r="A29" s="5"/>
      <c r="B29" s="6"/>
      <c r="C29" s="7"/>
      <c r="D29" s="9"/>
      <c r="E29" s="8"/>
      <c r="F29" s="4"/>
      <c r="G29" s="8"/>
      <c r="H29" s="8"/>
      <c r="I29" s="8"/>
      <c r="J29" s="8"/>
      <c r="K29" s="8"/>
      <c r="L29" s="8"/>
      <c r="M29" s="8"/>
      <c r="N29" s="8"/>
      <c r="O29" s="8" t="str">
        <f t="shared" si="0"/>
        <v/>
      </c>
      <c r="P29" s="4"/>
      <c r="Q29" s="7" t="str">
        <f t="shared" si="1"/>
        <v/>
      </c>
    </row>
    <row r="30" spans="1:17" s="19" customFormat="1">
      <c r="A30" s="23"/>
      <c r="B30" s="20"/>
      <c r="C30" s="21"/>
      <c r="D30" s="22"/>
      <c r="E30" s="16"/>
      <c r="F30" s="17"/>
      <c r="G30" s="16"/>
      <c r="H30" s="16"/>
      <c r="I30" s="16"/>
      <c r="J30" s="16"/>
      <c r="K30" s="16"/>
      <c r="L30" s="16"/>
      <c r="M30" s="16"/>
      <c r="N30" s="16"/>
      <c r="O30" s="16" t="str">
        <f t="shared" si="0"/>
        <v/>
      </c>
      <c r="P30" s="17"/>
      <c r="Q30" s="21" t="str">
        <f t="shared" si="1"/>
        <v/>
      </c>
    </row>
    <row r="31" spans="1:17">
      <c r="A31" s="5"/>
      <c r="B31" s="2"/>
      <c r="C31" s="7"/>
      <c r="D31" s="9"/>
      <c r="E31" s="8"/>
      <c r="F31" s="4"/>
      <c r="G31" s="8"/>
      <c r="H31" s="8"/>
      <c r="I31" s="8"/>
      <c r="J31" s="8"/>
      <c r="K31" s="8"/>
      <c r="L31" s="8"/>
      <c r="M31" s="8"/>
      <c r="N31" s="8"/>
      <c r="O31" s="8" t="str">
        <f t="shared" si="0"/>
        <v/>
      </c>
      <c r="P31" s="4"/>
      <c r="Q31" s="7" t="str">
        <f t="shared" si="1"/>
        <v/>
      </c>
    </row>
    <row r="32" spans="1:17" s="19" customFormat="1">
      <c r="A32" s="23"/>
      <c r="B32" s="20"/>
      <c r="C32" s="21"/>
      <c r="D32" s="22"/>
      <c r="E32" s="16"/>
      <c r="F32" s="17"/>
      <c r="G32" s="16"/>
      <c r="H32" s="16"/>
      <c r="I32" s="16"/>
      <c r="J32" s="16"/>
      <c r="K32" s="16"/>
      <c r="L32" s="16"/>
      <c r="M32" s="16"/>
      <c r="N32" s="16"/>
      <c r="O32" s="16" t="str">
        <f t="shared" si="0"/>
        <v/>
      </c>
      <c r="P32" s="17"/>
      <c r="Q32" s="21" t="str">
        <f t="shared" si="1"/>
        <v/>
      </c>
    </row>
    <row r="33" spans="1:17">
      <c r="A33" s="5"/>
      <c r="B33" s="2"/>
      <c r="C33" s="7"/>
      <c r="D33" s="9"/>
      <c r="E33" s="8"/>
      <c r="F33" s="4"/>
      <c r="G33" s="8"/>
      <c r="H33" s="8"/>
      <c r="I33" s="8"/>
      <c r="J33" s="8"/>
      <c r="K33" s="8"/>
      <c r="L33" s="8"/>
      <c r="M33" s="8"/>
      <c r="N33" s="8"/>
      <c r="O33" s="8" t="str">
        <f t="shared" si="0"/>
        <v/>
      </c>
      <c r="P33" s="4"/>
      <c r="Q33" s="7" t="str">
        <f t="shared" si="1"/>
        <v/>
      </c>
    </row>
    <row r="34" spans="1:17" s="19" customFormat="1">
      <c r="A34" s="25"/>
      <c r="B34" s="20"/>
      <c r="C34" s="21"/>
      <c r="D34" s="22"/>
      <c r="E34" s="16"/>
      <c r="F34" s="17"/>
      <c r="G34" s="16"/>
      <c r="H34" s="16"/>
      <c r="I34" s="16"/>
      <c r="J34" s="16"/>
      <c r="K34" s="16"/>
      <c r="L34" s="16"/>
      <c r="M34" s="16"/>
      <c r="N34" s="16"/>
      <c r="O34" s="16" t="str">
        <f t="shared" si="0"/>
        <v/>
      </c>
      <c r="P34" s="17"/>
      <c r="Q34" s="21" t="str">
        <f t="shared" si="1"/>
        <v/>
      </c>
    </row>
    <row r="35" spans="1:17">
      <c r="A35" s="10"/>
      <c r="B35" s="6"/>
      <c r="C35" s="7"/>
      <c r="D35" s="9"/>
      <c r="E35" s="8"/>
      <c r="F35" s="4"/>
      <c r="G35" s="8"/>
      <c r="H35" s="8"/>
      <c r="I35" s="8"/>
      <c r="J35" s="8"/>
      <c r="K35" s="8"/>
      <c r="L35" s="8"/>
      <c r="M35" s="8"/>
      <c r="N35" s="8"/>
      <c r="O35" s="8" t="str">
        <f t="shared" si="0"/>
        <v/>
      </c>
      <c r="P35" s="4"/>
      <c r="Q35" s="7" t="str">
        <f t="shared" si="1"/>
        <v/>
      </c>
    </row>
    <row r="36" spans="1:17" s="19" customFormat="1">
      <c r="A36" s="23"/>
      <c r="B36" s="20"/>
      <c r="C36" s="21"/>
      <c r="D36" s="22"/>
      <c r="E36" s="16"/>
      <c r="F36" s="17"/>
      <c r="G36" s="16"/>
      <c r="H36" s="16"/>
      <c r="I36" s="16"/>
      <c r="J36" s="16"/>
      <c r="K36" s="16"/>
      <c r="L36" s="16"/>
      <c r="M36" s="16"/>
      <c r="N36" s="16"/>
      <c r="O36" s="16" t="str">
        <f t="shared" si="0"/>
        <v/>
      </c>
      <c r="P36" s="17"/>
      <c r="Q36" s="21" t="str">
        <f t="shared" si="1"/>
        <v/>
      </c>
    </row>
    <row r="37" spans="1:17">
      <c r="A37" s="5"/>
      <c r="B37" s="2"/>
      <c r="C37" s="7"/>
      <c r="D37" s="9"/>
      <c r="E37" s="8"/>
      <c r="F37" s="4"/>
      <c r="G37" s="8"/>
      <c r="H37" s="8"/>
      <c r="I37" s="8"/>
      <c r="J37" s="8"/>
      <c r="K37" s="8"/>
      <c r="L37" s="8"/>
      <c r="M37" s="8"/>
      <c r="N37" s="8"/>
      <c r="O37" s="8" t="str">
        <f t="shared" si="0"/>
        <v/>
      </c>
      <c r="P37" s="4"/>
      <c r="Q37" s="7" t="str">
        <f t="shared" si="1"/>
        <v/>
      </c>
    </row>
    <row r="38" spans="1:17" s="19" customFormat="1">
      <c r="A38" s="23"/>
      <c r="B38" s="20"/>
      <c r="C38" s="21"/>
      <c r="D38" s="22"/>
      <c r="E38" s="16"/>
      <c r="F38" s="17"/>
      <c r="G38" s="16"/>
      <c r="H38" s="16"/>
      <c r="I38" s="16"/>
      <c r="J38" s="16"/>
      <c r="K38" s="16"/>
      <c r="L38" s="16"/>
      <c r="M38" s="16"/>
      <c r="N38" s="16"/>
      <c r="O38" s="16" t="str">
        <f t="shared" si="0"/>
        <v/>
      </c>
      <c r="P38" s="17"/>
      <c r="Q38" s="21" t="str">
        <f t="shared" si="1"/>
        <v/>
      </c>
    </row>
    <row r="39" spans="1:17">
      <c r="A39" s="5"/>
      <c r="B39" s="2"/>
      <c r="C39" s="7"/>
      <c r="D39" s="9"/>
      <c r="E39" s="8"/>
      <c r="F39" s="4"/>
      <c r="G39" s="8"/>
      <c r="H39" s="8"/>
      <c r="I39" s="8"/>
      <c r="J39" s="8"/>
      <c r="K39" s="8"/>
      <c r="L39" s="8"/>
      <c r="M39" s="8"/>
      <c r="N39" s="8"/>
      <c r="O39" s="8" t="str">
        <f t="shared" si="0"/>
        <v/>
      </c>
      <c r="P39" s="4"/>
      <c r="Q39" s="7" t="str">
        <f t="shared" si="1"/>
        <v/>
      </c>
    </row>
    <row r="40" spans="1:17" s="19" customFormat="1">
      <c r="A40" s="23"/>
      <c r="B40" s="20"/>
      <c r="C40" s="21"/>
      <c r="D40" s="22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 t="str">
        <f t="shared" si="0"/>
        <v/>
      </c>
      <c r="P40" s="17"/>
      <c r="Q40" s="21" t="str">
        <f t="shared" si="1"/>
        <v/>
      </c>
    </row>
    <row r="41" spans="1:17">
      <c r="A41" s="5"/>
      <c r="B41" s="2"/>
      <c r="C41" s="7"/>
      <c r="D41" s="9"/>
      <c r="E41" s="8"/>
      <c r="F41" s="4"/>
      <c r="G41" s="8"/>
      <c r="H41" s="8"/>
      <c r="I41" s="8"/>
      <c r="J41" s="8"/>
      <c r="K41" s="8"/>
      <c r="L41" s="8"/>
      <c r="M41" s="8"/>
      <c r="N41" s="8"/>
      <c r="O41" s="8" t="str">
        <f t="shared" si="0"/>
        <v/>
      </c>
      <c r="P41" s="4"/>
      <c r="Q41" s="7" t="str">
        <f t="shared" si="1"/>
        <v/>
      </c>
    </row>
    <row r="42" spans="1:17" s="19" customFormat="1">
      <c r="A42" s="23"/>
      <c r="B42" s="20"/>
      <c r="C42" s="21"/>
      <c r="D42" s="22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6" t="str">
        <f t="shared" si="0"/>
        <v/>
      </c>
      <c r="P42" s="17"/>
      <c r="Q42" s="21" t="str">
        <f t="shared" si="1"/>
        <v/>
      </c>
    </row>
    <row r="43" spans="1:17">
      <c r="A43" s="5"/>
      <c r="B43" s="2"/>
      <c r="C43" s="7"/>
      <c r="D43" s="9"/>
      <c r="E43" s="8"/>
      <c r="F43" s="4"/>
      <c r="G43" s="8"/>
      <c r="H43" s="8"/>
      <c r="I43" s="8"/>
      <c r="J43" s="8"/>
      <c r="K43" s="8"/>
      <c r="L43" s="8"/>
      <c r="M43" s="8"/>
      <c r="N43" s="8"/>
      <c r="O43" s="8" t="str">
        <f t="shared" si="0"/>
        <v/>
      </c>
      <c r="P43" s="4"/>
      <c r="Q43" s="7" t="str">
        <f t="shared" si="1"/>
        <v/>
      </c>
    </row>
    <row r="44" spans="1:17" s="19" customFormat="1">
      <c r="A44" s="23"/>
      <c r="B44" s="20"/>
      <c r="C44" s="21"/>
      <c r="D44" s="22"/>
      <c r="E44" s="16"/>
      <c r="F44" s="17"/>
      <c r="G44" s="16"/>
      <c r="H44" s="16"/>
      <c r="I44" s="16"/>
      <c r="J44" s="16"/>
      <c r="K44" s="16"/>
      <c r="L44" s="16"/>
      <c r="M44" s="16"/>
      <c r="N44" s="16"/>
      <c r="O44" s="16" t="str">
        <f t="shared" si="0"/>
        <v/>
      </c>
      <c r="P44" s="17"/>
      <c r="Q44" s="21" t="str">
        <f t="shared" si="1"/>
        <v/>
      </c>
    </row>
    <row r="45" spans="1:17">
      <c r="A45" s="5"/>
      <c r="B45" s="2"/>
      <c r="C45" s="7"/>
      <c r="D45" s="9"/>
      <c r="E45" s="8"/>
      <c r="F45" s="4"/>
      <c r="G45" s="8"/>
      <c r="H45" s="8"/>
      <c r="I45" s="8"/>
      <c r="J45" s="8"/>
      <c r="K45" s="8"/>
      <c r="L45" s="8"/>
      <c r="M45" s="8"/>
      <c r="N45" s="8"/>
      <c r="O45" s="8" t="str">
        <f t="shared" si="0"/>
        <v/>
      </c>
      <c r="P45" s="4"/>
      <c r="Q45" s="7" t="str">
        <f t="shared" si="1"/>
        <v/>
      </c>
    </row>
    <row r="46" spans="1:17" s="19" customFormat="1">
      <c r="A46" s="23"/>
      <c r="B46" s="20"/>
      <c r="C46" s="21"/>
      <c r="D46" s="22"/>
      <c r="E46" s="16"/>
      <c r="F46" s="17"/>
      <c r="G46" s="16"/>
      <c r="H46" s="16"/>
      <c r="I46" s="16"/>
      <c r="J46" s="16"/>
      <c r="K46" s="16"/>
      <c r="L46" s="16"/>
      <c r="M46" s="16"/>
      <c r="N46" s="16"/>
      <c r="O46" s="16" t="str">
        <f t="shared" si="0"/>
        <v/>
      </c>
      <c r="P46" s="17"/>
      <c r="Q46" s="21" t="str">
        <f t="shared" si="1"/>
        <v/>
      </c>
    </row>
    <row r="47" spans="1:17">
      <c r="A47" s="5"/>
      <c r="B47" s="6"/>
      <c r="C47" s="7"/>
      <c r="D47" s="9"/>
      <c r="E47" s="8"/>
      <c r="F47" s="4"/>
      <c r="G47" s="8"/>
      <c r="H47" s="8"/>
      <c r="I47" s="8"/>
      <c r="J47" s="8"/>
      <c r="K47" s="8"/>
      <c r="L47" s="8"/>
      <c r="M47" s="8"/>
      <c r="N47" s="8"/>
      <c r="O47" s="8" t="str">
        <f t="shared" si="0"/>
        <v/>
      </c>
      <c r="P47" s="4"/>
      <c r="Q47" s="7" t="str">
        <f t="shared" si="1"/>
        <v/>
      </c>
    </row>
    <row r="48" spans="1:17" s="19" customFormat="1">
      <c r="A48" s="23"/>
      <c r="B48" s="20"/>
      <c r="C48" s="21"/>
      <c r="D48" s="22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6" t="str">
        <f t="shared" si="0"/>
        <v/>
      </c>
      <c r="P48" s="17"/>
      <c r="Q48" s="21" t="str">
        <f t="shared" si="1"/>
        <v/>
      </c>
    </row>
    <row r="49" spans="1:17">
      <c r="A49" s="5"/>
      <c r="B49" s="2"/>
      <c r="C49" s="7"/>
      <c r="D49" s="9"/>
      <c r="E49" s="8"/>
      <c r="F49" s="4"/>
      <c r="G49" s="8"/>
      <c r="H49" s="8"/>
      <c r="I49" s="8"/>
      <c r="J49" s="8"/>
      <c r="K49" s="8"/>
      <c r="L49" s="8"/>
      <c r="M49" s="8"/>
      <c r="N49" s="8"/>
      <c r="O49" s="8" t="str">
        <f t="shared" si="0"/>
        <v/>
      </c>
      <c r="P49" s="4"/>
      <c r="Q49" s="7" t="str">
        <f t="shared" si="1"/>
        <v/>
      </c>
    </row>
    <row r="50" spans="1:17" s="19" customFormat="1">
      <c r="A50" s="23"/>
      <c r="B50" s="24"/>
      <c r="C50" s="21"/>
      <c r="D50" s="22"/>
      <c r="E50" s="16"/>
      <c r="F50" s="17"/>
      <c r="G50" s="16"/>
      <c r="H50" s="16"/>
      <c r="I50" s="16"/>
      <c r="J50" s="16"/>
      <c r="K50" s="16"/>
      <c r="L50" s="16"/>
      <c r="M50" s="16"/>
      <c r="N50" s="16"/>
      <c r="O50" s="16" t="str">
        <f t="shared" si="0"/>
        <v/>
      </c>
      <c r="P50" s="17"/>
      <c r="Q50" s="21" t="str">
        <f t="shared" si="1"/>
        <v/>
      </c>
    </row>
    <row r="51" spans="1:17">
      <c r="A51" s="5"/>
      <c r="B51" s="2"/>
      <c r="C51" s="7"/>
      <c r="D51" s="9"/>
      <c r="E51" s="8"/>
      <c r="F51" s="4"/>
      <c r="G51" s="8"/>
      <c r="H51" s="8"/>
      <c r="I51" s="8"/>
      <c r="J51" s="8"/>
      <c r="K51" s="8"/>
      <c r="L51" s="8"/>
      <c r="M51" s="8"/>
      <c r="N51" s="8"/>
      <c r="O51" s="8" t="str">
        <f t="shared" si="0"/>
        <v/>
      </c>
      <c r="P51" s="4"/>
      <c r="Q51" s="7" t="str">
        <f t="shared" si="1"/>
        <v/>
      </c>
    </row>
    <row r="52" spans="1:17" s="19" customFormat="1">
      <c r="A52" s="23"/>
      <c r="B52" s="20"/>
      <c r="C52" s="21"/>
      <c r="D52" s="22"/>
      <c r="E52" s="16"/>
      <c r="F52" s="17"/>
      <c r="G52" s="16"/>
      <c r="H52" s="16"/>
      <c r="I52" s="16"/>
      <c r="J52" s="16"/>
      <c r="K52" s="16"/>
      <c r="L52" s="16"/>
      <c r="M52" s="16"/>
      <c r="N52" s="16"/>
      <c r="O52" s="16" t="str">
        <f t="shared" si="0"/>
        <v/>
      </c>
      <c r="P52" s="17"/>
      <c r="Q52" s="21" t="str">
        <f t="shared" si="1"/>
        <v/>
      </c>
    </row>
    <row r="53" spans="1:17">
      <c r="A53" s="5"/>
      <c r="B53" s="2"/>
      <c r="C53" s="7"/>
      <c r="D53" s="9"/>
      <c r="E53" s="8"/>
      <c r="F53" s="4"/>
      <c r="G53" s="8"/>
      <c r="H53" s="8"/>
      <c r="I53" s="8"/>
      <c r="J53" s="8"/>
      <c r="K53" s="8"/>
      <c r="L53" s="8"/>
      <c r="M53" s="8"/>
      <c r="N53" s="8"/>
      <c r="O53" s="8" t="str">
        <f t="shared" si="0"/>
        <v/>
      </c>
      <c r="P53" s="4"/>
      <c r="Q53" s="7" t="str">
        <f t="shared" si="1"/>
        <v/>
      </c>
    </row>
    <row r="54" spans="1:17" s="19" customFormat="1">
      <c r="A54" s="23"/>
      <c r="B54" s="20"/>
      <c r="C54" s="21"/>
      <c r="D54" s="22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 t="str">
        <f t="shared" si="0"/>
        <v/>
      </c>
      <c r="P54" s="17"/>
      <c r="Q54" s="21" t="str">
        <f t="shared" si="1"/>
        <v/>
      </c>
    </row>
    <row r="55" spans="1:17">
      <c r="A55" s="5"/>
      <c r="B55" s="2"/>
      <c r="C55" s="7"/>
      <c r="D55" s="9"/>
      <c r="E55" s="8"/>
      <c r="F55" s="4"/>
      <c r="G55" s="8"/>
      <c r="H55" s="8"/>
      <c r="I55" s="8"/>
      <c r="J55" s="8"/>
      <c r="K55" s="8"/>
      <c r="L55" s="8"/>
      <c r="M55" s="8"/>
      <c r="N55" s="8"/>
      <c r="O55" s="8" t="str">
        <f t="shared" si="0"/>
        <v/>
      </c>
      <c r="P55" s="4"/>
      <c r="Q55" s="7" t="str">
        <f t="shared" si="1"/>
        <v/>
      </c>
    </row>
    <row r="56" spans="1:17" s="19" customFormat="1">
      <c r="A56" s="23"/>
      <c r="B56" s="20"/>
      <c r="C56" s="21"/>
      <c r="D56" s="22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 t="str">
        <f t="shared" si="0"/>
        <v/>
      </c>
      <c r="P56" s="17"/>
      <c r="Q56" s="21" t="str">
        <f t="shared" si="1"/>
        <v/>
      </c>
    </row>
    <row r="57" spans="1:17">
      <c r="A57" s="5"/>
      <c r="B57" s="2"/>
      <c r="C57" s="7"/>
      <c r="D57" s="9"/>
      <c r="E57" s="8"/>
      <c r="F57" s="4"/>
      <c r="G57" s="8"/>
      <c r="H57" s="8"/>
      <c r="I57" s="8"/>
      <c r="J57" s="8"/>
      <c r="K57" s="8"/>
      <c r="L57" s="8"/>
      <c r="M57" s="8"/>
      <c r="N57" s="8"/>
      <c r="O57" s="8" t="str">
        <f t="shared" si="0"/>
        <v/>
      </c>
      <c r="P57" s="4"/>
      <c r="Q57" s="7" t="str">
        <f t="shared" si="1"/>
        <v/>
      </c>
    </row>
    <row r="58" spans="1:17" s="19" customFormat="1">
      <c r="A58" s="23"/>
      <c r="B58" s="20"/>
      <c r="C58" s="21"/>
      <c r="D58" s="22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 t="str">
        <f t="shared" si="0"/>
        <v/>
      </c>
      <c r="P58" s="17"/>
      <c r="Q58" s="21" t="str">
        <f t="shared" si="1"/>
        <v/>
      </c>
    </row>
    <row r="59" spans="1:17">
      <c r="A59" s="5"/>
      <c r="B59" s="2"/>
      <c r="C59" s="7"/>
      <c r="D59" s="9"/>
      <c r="E59" s="8"/>
      <c r="F59" s="4"/>
      <c r="G59" s="8"/>
      <c r="H59" s="8"/>
      <c r="I59" s="8"/>
      <c r="J59" s="8"/>
      <c r="K59" s="8"/>
      <c r="L59" s="8"/>
      <c r="M59" s="8"/>
      <c r="N59" s="8"/>
      <c r="O59" s="8" t="str">
        <f t="shared" si="0"/>
        <v/>
      </c>
      <c r="P59" s="4"/>
      <c r="Q59" s="7" t="str">
        <f t="shared" si="1"/>
        <v/>
      </c>
    </row>
    <row r="60" spans="1:17" s="19" customFormat="1">
      <c r="A60" s="23"/>
      <c r="B60" s="20"/>
      <c r="C60" s="21"/>
      <c r="D60" s="22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 t="str">
        <f t="shared" si="0"/>
        <v/>
      </c>
      <c r="P60" s="17"/>
      <c r="Q60" s="21" t="str">
        <f t="shared" si="1"/>
        <v/>
      </c>
    </row>
    <row r="61" spans="1:17">
      <c r="A61" s="5"/>
      <c r="B61" s="2"/>
      <c r="C61" s="7"/>
      <c r="D61" s="9"/>
      <c r="E61" s="8"/>
      <c r="F61" s="4"/>
      <c r="G61" s="8"/>
      <c r="H61" s="8"/>
      <c r="I61" s="8"/>
      <c r="J61" s="8"/>
      <c r="K61" s="8"/>
      <c r="L61" s="8"/>
      <c r="M61" s="8"/>
      <c r="N61" s="8"/>
      <c r="O61" s="8" t="str">
        <f t="shared" si="0"/>
        <v/>
      </c>
      <c r="P61" s="4"/>
      <c r="Q61" s="7" t="str">
        <f t="shared" si="1"/>
        <v/>
      </c>
    </row>
    <row r="62" spans="1:17" s="19" customFormat="1">
      <c r="A62" s="23"/>
      <c r="B62" s="20"/>
      <c r="C62" s="21"/>
      <c r="D62" s="22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 t="str">
        <f t="shared" si="0"/>
        <v/>
      </c>
      <c r="P62" s="17"/>
      <c r="Q62" s="21" t="str">
        <f t="shared" si="1"/>
        <v/>
      </c>
    </row>
    <row r="63" spans="1:17">
      <c r="A63" s="5"/>
      <c r="B63" s="2"/>
      <c r="C63" s="7"/>
      <c r="D63" s="9"/>
      <c r="E63" s="8"/>
      <c r="F63" s="4"/>
      <c r="G63" s="8"/>
      <c r="H63" s="8"/>
      <c r="I63" s="8"/>
      <c r="J63" s="8"/>
      <c r="K63" s="8"/>
      <c r="L63" s="8"/>
      <c r="M63" s="8"/>
      <c r="N63" s="8"/>
      <c r="O63" s="8" t="str">
        <f t="shared" si="0"/>
        <v/>
      </c>
      <c r="P63" s="4"/>
      <c r="Q63" s="7" t="str">
        <f t="shared" si="1"/>
        <v/>
      </c>
    </row>
    <row r="64" spans="1:17" s="19" customFormat="1">
      <c r="A64" s="23"/>
      <c r="B64" s="20"/>
      <c r="C64" s="21"/>
      <c r="D64" s="22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 t="str">
        <f t="shared" si="0"/>
        <v/>
      </c>
      <c r="P64" s="17"/>
      <c r="Q64" s="21" t="str">
        <f t="shared" si="1"/>
        <v/>
      </c>
    </row>
    <row r="65" spans="1:17">
      <c r="A65" s="5"/>
      <c r="B65" s="2"/>
      <c r="C65" s="7"/>
      <c r="D65" s="9"/>
      <c r="E65" s="8"/>
      <c r="F65" s="4"/>
      <c r="G65" s="8"/>
      <c r="H65" s="8"/>
      <c r="I65" s="8"/>
      <c r="J65" s="8"/>
      <c r="K65" s="8"/>
      <c r="L65" s="8"/>
      <c r="M65" s="8"/>
      <c r="N65" s="8"/>
      <c r="O65" s="8" t="str">
        <f t="shared" si="0"/>
        <v/>
      </c>
      <c r="P65" s="4"/>
      <c r="Q65" s="7" t="str">
        <f t="shared" si="1"/>
        <v/>
      </c>
    </row>
    <row r="66" spans="1:17" s="19" customFormat="1">
      <c r="A66" s="23"/>
      <c r="B66" s="20"/>
      <c r="C66" s="21"/>
      <c r="D66" s="22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 t="str">
        <f t="shared" si="0"/>
        <v/>
      </c>
      <c r="P66" s="17"/>
      <c r="Q66" s="21" t="str">
        <f t="shared" si="1"/>
        <v/>
      </c>
    </row>
    <row r="67" spans="1:17" ht="14" thickBot="1">
      <c r="A67" s="5"/>
      <c r="B67" s="2"/>
      <c r="C67" s="7"/>
      <c r="D67" s="9"/>
      <c r="E67" s="8"/>
      <c r="F67" s="4"/>
      <c r="G67" s="8"/>
      <c r="H67" s="8"/>
      <c r="I67" s="8"/>
      <c r="J67" s="8"/>
      <c r="K67" s="8"/>
      <c r="L67" s="8"/>
      <c r="M67" s="8"/>
      <c r="N67" s="8"/>
      <c r="O67" s="8" t="str">
        <f t="shared" ref="O67" si="2">IF(SUM(G67:N67) = 0,"",SUM(G67:N67))</f>
        <v/>
      </c>
      <c r="P67" s="4"/>
      <c r="Q67" s="7" t="str">
        <f t="shared" si="1"/>
        <v/>
      </c>
    </row>
    <row r="68" spans="1:17" s="32" customFormat="1" ht="14" thickTop="1">
      <c r="A68" s="26"/>
      <c r="B68" s="27" t="s">
        <v>28</v>
      </c>
      <c r="C68" s="28">
        <f>SUM(C2:C67)</f>
        <v>216212.59000000003</v>
      </c>
      <c r="D68" s="29">
        <f>SUM(D2:D67)</f>
        <v>52180</v>
      </c>
      <c r="E68" s="30">
        <f>SUM(E2:E67)</f>
        <v>162469.29999999999</v>
      </c>
      <c r="F68" s="33"/>
      <c r="G68" s="30">
        <f t="shared" ref="G68:O68" si="3">SUM(G2:G67)</f>
        <v>-702</v>
      </c>
      <c r="H68" s="30">
        <f t="shared" si="3"/>
        <v>239315.89</v>
      </c>
      <c r="I68" s="30">
        <f t="shared" si="3"/>
        <v>35618</v>
      </c>
      <c r="J68" s="30">
        <f t="shared" si="3"/>
        <v>33370</v>
      </c>
      <c r="K68" s="30">
        <f t="shared" si="3"/>
        <v>12000</v>
      </c>
      <c r="L68" s="30">
        <f t="shared" si="3"/>
        <v>9100</v>
      </c>
      <c r="M68" s="30">
        <f t="shared" si="3"/>
        <v>35000</v>
      </c>
      <c r="N68" s="30">
        <f t="shared" si="3"/>
        <v>41126.300000000003</v>
      </c>
      <c r="O68" s="30">
        <f t="shared" si="3"/>
        <v>404828.18999999994</v>
      </c>
      <c r="P68" s="33"/>
      <c r="Q68" s="28">
        <f>C68-D68</f>
        <v>164032.59000000003</v>
      </c>
    </row>
  </sheetData>
  <phoneticPr fontId="4" type="noConversion"/>
  <pageMargins left="0.75" right="0.75" top="1" bottom="1" header="0.5" footer="0.5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68"/>
  <sheetViews>
    <sheetView workbookViewId="0">
      <pane ySplit="1" topLeftCell="A2" activePane="bottomLeft" state="frozen"/>
      <selection pane="bottomLeft" activeCell="E1" sqref="E1:E1048576"/>
    </sheetView>
  </sheetViews>
  <sheetFormatPr baseColWidth="10" defaultRowHeight="13"/>
  <cols>
    <col min="1" max="1" width="25.5703125" customWidth="1"/>
    <col min="2" max="2" width="33.85546875" customWidth="1"/>
    <col min="3" max="3" width="11.28515625" customWidth="1"/>
    <col min="4" max="4" width="9.85546875" customWidth="1"/>
    <col min="5" max="5" width="9.42578125" bestFit="1" customWidth="1"/>
    <col min="6" max="6" width="0.85546875" customWidth="1"/>
    <col min="7" max="8" width="9.28515625" customWidth="1"/>
    <col min="9" max="9" width="9.7109375" customWidth="1"/>
    <col min="10" max="10" width="8.85546875" customWidth="1"/>
    <col min="11" max="11" width="8.42578125" customWidth="1"/>
    <col min="12" max="12" width="7.5703125" customWidth="1"/>
    <col min="13" max="13" width="9.7109375" customWidth="1"/>
    <col min="14" max="14" width="8.85546875" customWidth="1"/>
    <col min="15" max="15" width="11.42578125" customWidth="1"/>
    <col min="16" max="16" width="0.85546875" customWidth="1"/>
    <col min="17" max="17" width="11.42578125" customWidth="1"/>
  </cols>
  <sheetData>
    <row r="1" spans="1:17">
      <c r="A1" s="1" t="s">
        <v>156</v>
      </c>
      <c r="B1" s="1" t="s">
        <v>17</v>
      </c>
      <c r="C1" s="1" t="s">
        <v>18</v>
      </c>
      <c r="D1" s="1" t="s">
        <v>19</v>
      </c>
      <c r="E1" s="1" t="s">
        <v>57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121</v>
      </c>
      <c r="B2" s="13" t="s">
        <v>141</v>
      </c>
      <c r="C2" s="14">
        <f>'Fortress of the Stoned Giants'!C68</f>
        <v>216212.59000000003</v>
      </c>
      <c r="D2" s="36">
        <f>'Fortress of the Stoned Giants'!D68</f>
        <v>52180</v>
      </c>
      <c r="E2" s="14">
        <f>'Fortress of the Stoned Giants'!E68</f>
        <v>162469.29999999999</v>
      </c>
      <c r="F2" s="17"/>
      <c r="G2" s="14">
        <f>'Fortress of the Stoned Giants'!G68</f>
        <v>-702</v>
      </c>
      <c r="H2" s="14">
        <f>'Fortress of the Stoned Giants'!H68</f>
        <v>239315.89</v>
      </c>
      <c r="I2" s="14">
        <f>'Fortress of the Stoned Giants'!I68</f>
        <v>35618</v>
      </c>
      <c r="J2" s="14">
        <f>'Fortress of the Stoned Giants'!J68</f>
        <v>33370</v>
      </c>
      <c r="K2" s="14">
        <f>'Fortress of the Stoned Giants'!K68</f>
        <v>12000</v>
      </c>
      <c r="L2" s="14">
        <f>'Fortress of the Stoned Giants'!L68</f>
        <v>9100</v>
      </c>
      <c r="M2" s="14">
        <f>'Fortress of the Stoned Giants'!M68</f>
        <v>35000</v>
      </c>
      <c r="N2" s="14">
        <f>'Fortress of the Stoned Giants'!N68</f>
        <v>41126.300000000003</v>
      </c>
      <c r="O2" s="14">
        <f>'Fortress of the Stoned Giants'!O68</f>
        <v>404828.18999999994</v>
      </c>
      <c r="P2" s="17"/>
      <c r="Q2" s="14">
        <f>'Fortress of the Stoned Giants'!Q68</f>
        <v>164032.59000000003</v>
      </c>
    </row>
    <row r="3" spans="1:17">
      <c r="A3" s="5"/>
      <c r="B3" s="2"/>
      <c r="C3" s="7"/>
      <c r="D3" s="9"/>
      <c r="E3" s="8"/>
      <c r="F3" s="4"/>
      <c r="G3" s="8"/>
      <c r="H3" s="8"/>
      <c r="I3" s="8"/>
      <c r="J3" s="8"/>
      <c r="K3" s="8"/>
      <c r="L3" s="8"/>
      <c r="M3" s="8"/>
      <c r="N3" s="8"/>
      <c r="O3" s="8" t="str">
        <f t="shared" ref="O3:O66" si="0">IF(SUM(G3:N3) = 0,"",SUM(G3:N3))</f>
        <v/>
      </c>
      <c r="P3" s="4"/>
      <c r="Q3" s="7" t="str">
        <f>IF(ISBLANK(A3),"",Q2+C3-D3)</f>
        <v/>
      </c>
    </row>
    <row r="4" spans="1:17" s="19" customFormat="1">
      <c r="A4" s="23"/>
      <c r="B4" s="20"/>
      <c r="C4" s="21"/>
      <c r="D4" s="22"/>
      <c r="E4" s="16"/>
      <c r="F4" s="17"/>
      <c r="G4" s="16"/>
      <c r="H4" s="16"/>
      <c r="I4" s="16"/>
      <c r="J4" s="16"/>
      <c r="K4" s="16"/>
      <c r="L4" s="16"/>
      <c r="M4" s="16"/>
      <c r="N4" s="16"/>
      <c r="O4" s="16" t="str">
        <f t="shared" si="0"/>
        <v/>
      </c>
      <c r="P4" s="17"/>
      <c r="Q4" s="21" t="str">
        <f t="shared" ref="Q4:Q67" si="1">IF(ISBLANK(A4),"",Q3+C4-D4)</f>
        <v/>
      </c>
    </row>
    <row r="5" spans="1:17">
      <c r="A5" s="5"/>
      <c r="B5" s="2"/>
      <c r="C5" s="7"/>
      <c r="D5" s="9"/>
      <c r="E5" s="8"/>
      <c r="F5" s="4"/>
      <c r="G5" s="8"/>
      <c r="H5" s="8"/>
      <c r="I5" s="8"/>
      <c r="J5" s="8"/>
      <c r="K5" s="8"/>
      <c r="L5" s="8"/>
      <c r="M5" s="8"/>
      <c r="N5" s="8"/>
      <c r="O5" s="8" t="str">
        <f t="shared" si="0"/>
        <v/>
      </c>
      <c r="P5" s="4"/>
      <c r="Q5" s="7" t="str">
        <f t="shared" si="1"/>
        <v/>
      </c>
    </row>
    <row r="6" spans="1:17" s="19" customFormat="1">
      <c r="A6" s="23"/>
      <c r="B6" s="24"/>
      <c r="C6" s="21"/>
      <c r="D6" s="22"/>
      <c r="E6" s="16"/>
      <c r="F6" s="17"/>
      <c r="G6" s="16"/>
      <c r="H6" s="16"/>
      <c r="I6" s="16"/>
      <c r="J6" s="16"/>
      <c r="K6" s="16"/>
      <c r="L6" s="16"/>
      <c r="M6" s="16"/>
      <c r="N6" s="16"/>
      <c r="O6" s="16" t="str">
        <f t="shared" si="0"/>
        <v/>
      </c>
      <c r="P6" s="17"/>
      <c r="Q6" s="21" t="str">
        <f t="shared" si="1"/>
        <v/>
      </c>
    </row>
    <row r="7" spans="1:17">
      <c r="A7" s="5"/>
      <c r="B7" s="6"/>
      <c r="C7" s="7"/>
      <c r="D7" s="9"/>
      <c r="E7" s="8"/>
      <c r="F7" s="4"/>
      <c r="G7" s="8"/>
      <c r="H7" s="8"/>
      <c r="I7" s="8"/>
      <c r="J7" s="8"/>
      <c r="K7" s="8"/>
      <c r="L7" s="8"/>
      <c r="M7" s="8"/>
      <c r="N7" s="8"/>
      <c r="O7" s="8" t="str">
        <f t="shared" si="0"/>
        <v/>
      </c>
      <c r="P7" s="4"/>
      <c r="Q7" s="7" t="str">
        <f t="shared" si="1"/>
        <v/>
      </c>
    </row>
    <row r="8" spans="1:17" s="19" customFormat="1">
      <c r="A8" s="23"/>
      <c r="B8" s="20"/>
      <c r="C8" s="21"/>
      <c r="D8" s="22"/>
      <c r="E8" s="16"/>
      <c r="F8" s="17"/>
      <c r="G8" s="16"/>
      <c r="H8" s="16"/>
      <c r="I8" s="16"/>
      <c r="J8" s="16"/>
      <c r="K8" s="16"/>
      <c r="L8" s="16"/>
      <c r="M8" s="16"/>
      <c r="N8" s="16"/>
      <c r="O8" s="16" t="str">
        <f t="shared" si="0"/>
        <v/>
      </c>
      <c r="P8" s="17"/>
      <c r="Q8" s="21" t="str">
        <f t="shared" si="1"/>
        <v/>
      </c>
    </row>
    <row r="9" spans="1:17">
      <c r="A9" s="5"/>
      <c r="B9" s="2"/>
      <c r="C9" s="7"/>
      <c r="D9" s="9"/>
      <c r="E9" s="8"/>
      <c r="F9" s="4"/>
      <c r="G9" s="8"/>
      <c r="H9" s="8"/>
      <c r="I9" s="8"/>
      <c r="J9" s="8"/>
      <c r="K9" s="8"/>
      <c r="L9" s="8"/>
      <c r="M9" s="8"/>
      <c r="N9" s="8"/>
      <c r="O9" s="8" t="str">
        <f t="shared" si="0"/>
        <v/>
      </c>
      <c r="P9" s="4"/>
      <c r="Q9" s="7" t="str">
        <f t="shared" si="1"/>
        <v/>
      </c>
    </row>
    <row r="10" spans="1:17" s="19" customFormat="1">
      <c r="A10" s="23"/>
      <c r="B10" s="20"/>
      <c r="C10" s="21"/>
      <c r="D10" s="22"/>
      <c r="E10" s="16"/>
      <c r="F10" s="17"/>
      <c r="G10" s="16"/>
      <c r="H10" s="16"/>
      <c r="I10" s="16"/>
      <c r="J10" s="16"/>
      <c r="K10" s="16"/>
      <c r="L10" s="16"/>
      <c r="M10" s="16"/>
      <c r="N10" s="16"/>
      <c r="O10" s="16" t="str">
        <f t="shared" si="0"/>
        <v/>
      </c>
      <c r="P10" s="17"/>
      <c r="Q10" s="21" t="str">
        <f t="shared" si="1"/>
        <v/>
      </c>
    </row>
    <row r="11" spans="1:17">
      <c r="A11" s="5"/>
      <c r="B11" s="2"/>
      <c r="C11" s="7"/>
      <c r="D11" s="9"/>
      <c r="E11" s="8"/>
      <c r="F11" s="4"/>
      <c r="G11" s="8"/>
      <c r="H11" s="8"/>
      <c r="I11" s="8"/>
      <c r="J11" s="8"/>
      <c r="K11" s="8"/>
      <c r="L11" s="8"/>
      <c r="M11" s="8"/>
      <c r="N11" s="8"/>
      <c r="O11" s="8" t="str">
        <f t="shared" si="0"/>
        <v/>
      </c>
      <c r="P11" s="4"/>
      <c r="Q11" s="7" t="str">
        <f t="shared" si="1"/>
        <v/>
      </c>
    </row>
    <row r="12" spans="1:17" s="19" customFormat="1">
      <c r="A12" s="23"/>
      <c r="B12" s="20"/>
      <c r="C12" s="21"/>
      <c r="D12" s="22"/>
      <c r="E12" s="16"/>
      <c r="F12" s="17"/>
      <c r="G12" s="16"/>
      <c r="H12" s="16"/>
      <c r="I12" s="16"/>
      <c r="J12" s="16"/>
      <c r="K12" s="16"/>
      <c r="L12" s="16"/>
      <c r="M12" s="16"/>
      <c r="N12" s="16"/>
      <c r="O12" s="16" t="str">
        <f t="shared" si="0"/>
        <v/>
      </c>
      <c r="P12" s="17"/>
      <c r="Q12" s="21" t="str">
        <f t="shared" si="1"/>
        <v/>
      </c>
    </row>
    <row r="13" spans="1:17">
      <c r="A13" s="5"/>
      <c r="B13" s="2"/>
      <c r="C13" s="7"/>
      <c r="D13" s="9"/>
      <c r="E13" s="8"/>
      <c r="F13" s="4"/>
      <c r="G13" s="8"/>
      <c r="H13" s="8"/>
      <c r="I13" s="8"/>
      <c r="J13" s="8"/>
      <c r="K13" s="8"/>
      <c r="L13" s="8"/>
      <c r="M13" s="8"/>
      <c r="N13" s="8"/>
      <c r="O13" s="8" t="str">
        <f t="shared" si="0"/>
        <v/>
      </c>
      <c r="P13" s="4"/>
      <c r="Q13" s="7" t="str">
        <f t="shared" si="1"/>
        <v/>
      </c>
    </row>
    <row r="14" spans="1:17" s="19" customFormat="1">
      <c r="A14" s="23"/>
      <c r="B14" s="20"/>
      <c r="C14" s="21"/>
      <c r="D14" s="22"/>
      <c r="E14" s="16"/>
      <c r="F14" s="17"/>
      <c r="G14" s="16"/>
      <c r="H14" s="16"/>
      <c r="I14" s="16"/>
      <c r="J14" s="16"/>
      <c r="K14" s="16"/>
      <c r="L14" s="16"/>
      <c r="M14" s="16"/>
      <c r="N14" s="16"/>
      <c r="O14" s="16" t="str">
        <f t="shared" si="0"/>
        <v/>
      </c>
      <c r="P14" s="17"/>
      <c r="Q14" s="21" t="str">
        <f t="shared" si="1"/>
        <v/>
      </c>
    </row>
    <row r="15" spans="1:17">
      <c r="A15" s="5"/>
      <c r="B15" s="2"/>
      <c r="C15" s="7"/>
      <c r="D15" s="9"/>
      <c r="E15" s="8"/>
      <c r="F15" s="4"/>
      <c r="G15" s="8"/>
      <c r="H15" s="8"/>
      <c r="I15" s="8"/>
      <c r="J15" s="8"/>
      <c r="K15" s="8"/>
      <c r="L15" s="8"/>
      <c r="M15" s="8"/>
      <c r="N15" s="8"/>
      <c r="O15" s="8" t="str">
        <f t="shared" si="0"/>
        <v/>
      </c>
      <c r="P15" s="4"/>
      <c r="Q15" s="7" t="str">
        <f t="shared" si="1"/>
        <v/>
      </c>
    </row>
    <row r="16" spans="1:17" s="19" customFormat="1">
      <c r="A16" s="23"/>
      <c r="B16" s="20"/>
      <c r="C16" s="21"/>
      <c r="D16" s="22"/>
      <c r="E16" s="16"/>
      <c r="F16" s="17"/>
      <c r="G16" s="16"/>
      <c r="H16" s="16"/>
      <c r="I16" s="16"/>
      <c r="J16" s="16"/>
      <c r="K16" s="16"/>
      <c r="L16" s="16"/>
      <c r="M16" s="16"/>
      <c r="N16" s="16"/>
      <c r="O16" s="16" t="str">
        <f t="shared" si="0"/>
        <v/>
      </c>
      <c r="P16" s="17"/>
      <c r="Q16" s="21" t="str">
        <f t="shared" si="1"/>
        <v/>
      </c>
    </row>
    <row r="17" spans="1:17">
      <c r="A17" s="5"/>
      <c r="B17" s="2"/>
      <c r="C17" s="7"/>
      <c r="D17" s="9"/>
      <c r="E17" s="8"/>
      <c r="F17" s="4"/>
      <c r="G17" s="8"/>
      <c r="H17" s="8"/>
      <c r="I17" s="8"/>
      <c r="J17" s="8"/>
      <c r="K17" s="8"/>
      <c r="L17" s="8"/>
      <c r="M17" s="8"/>
      <c r="N17" s="8"/>
      <c r="O17" s="8" t="str">
        <f t="shared" si="0"/>
        <v/>
      </c>
      <c r="P17" s="4"/>
      <c r="Q17" s="7" t="str">
        <f t="shared" si="1"/>
        <v/>
      </c>
    </row>
    <row r="18" spans="1:17" s="19" customFormat="1">
      <c r="A18" s="23"/>
      <c r="B18" s="20"/>
      <c r="C18" s="21"/>
      <c r="D18" s="22"/>
      <c r="E18" s="16"/>
      <c r="F18" s="17"/>
      <c r="G18" s="16"/>
      <c r="H18" s="16"/>
      <c r="I18" s="16"/>
      <c r="J18" s="16"/>
      <c r="K18" s="16"/>
      <c r="L18" s="16"/>
      <c r="M18" s="16"/>
      <c r="N18" s="16"/>
      <c r="O18" s="16" t="str">
        <f t="shared" si="0"/>
        <v/>
      </c>
      <c r="P18" s="17"/>
      <c r="Q18" s="21" t="str">
        <f t="shared" si="1"/>
        <v/>
      </c>
    </row>
    <row r="19" spans="1:17">
      <c r="A19" s="5"/>
      <c r="B19" s="6"/>
      <c r="C19" s="7"/>
      <c r="D19" s="9"/>
      <c r="E19" s="8"/>
      <c r="F19" s="4"/>
      <c r="G19" s="8"/>
      <c r="H19" s="8"/>
      <c r="I19" s="8"/>
      <c r="J19" s="8"/>
      <c r="K19" s="8"/>
      <c r="L19" s="8"/>
      <c r="M19" s="8"/>
      <c r="N19" s="8"/>
      <c r="O19" s="8" t="str">
        <f t="shared" si="0"/>
        <v/>
      </c>
      <c r="P19" s="4"/>
      <c r="Q19" s="7" t="str">
        <f t="shared" si="1"/>
        <v/>
      </c>
    </row>
    <row r="20" spans="1:17" s="19" customFormat="1">
      <c r="A20" s="23"/>
      <c r="B20" s="20"/>
      <c r="C20" s="21"/>
      <c r="D20" s="22"/>
      <c r="E20" s="16"/>
      <c r="F20" s="17"/>
      <c r="G20" s="16"/>
      <c r="H20" s="16"/>
      <c r="I20" s="16"/>
      <c r="J20" s="16"/>
      <c r="K20" s="16"/>
      <c r="L20" s="16"/>
      <c r="M20" s="16"/>
      <c r="N20" s="16"/>
      <c r="O20" s="16" t="str">
        <f t="shared" si="0"/>
        <v/>
      </c>
      <c r="P20" s="17"/>
      <c r="Q20" s="21" t="str">
        <f t="shared" si="1"/>
        <v/>
      </c>
    </row>
    <row r="21" spans="1:17">
      <c r="A21" s="5"/>
      <c r="B21" s="6"/>
      <c r="C21" s="7"/>
      <c r="D21" s="9"/>
      <c r="E21" s="8"/>
      <c r="F21" s="4"/>
      <c r="G21" s="8"/>
      <c r="H21" s="8"/>
      <c r="I21" s="8"/>
      <c r="J21" s="8"/>
      <c r="K21" s="8"/>
      <c r="L21" s="8"/>
      <c r="M21" s="8"/>
      <c r="N21" s="8"/>
      <c r="O21" s="8" t="str">
        <f t="shared" si="0"/>
        <v/>
      </c>
      <c r="P21" s="4"/>
      <c r="Q21" s="7" t="str">
        <f t="shared" si="1"/>
        <v/>
      </c>
    </row>
    <row r="22" spans="1:17" s="19" customFormat="1">
      <c r="A22" s="23"/>
      <c r="B22" s="20"/>
      <c r="C22" s="21"/>
      <c r="D22" s="22"/>
      <c r="E22" s="16"/>
      <c r="F22" s="17"/>
      <c r="G22" s="16"/>
      <c r="H22" s="16"/>
      <c r="I22" s="16"/>
      <c r="J22" s="16"/>
      <c r="K22" s="16"/>
      <c r="L22" s="16"/>
      <c r="M22" s="16"/>
      <c r="N22" s="16"/>
      <c r="O22" s="16" t="str">
        <f t="shared" si="0"/>
        <v/>
      </c>
      <c r="P22" s="17"/>
      <c r="Q22" s="21" t="str">
        <f t="shared" si="1"/>
        <v/>
      </c>
    </row>
    <row r="23" spans="1:17">
      <c r="A23" s="5"/>
      <c r="B23" s="2"/>
      <c r="C23" s="7"/>
      <c r="D23" s="9"/>
      <c r="E23" s="8"/>
      <c r="F23" s="4"/>
      <c r="G23" s="8"/>
      <c r="H23" s="8"/>
      <c r="I23" s="8"/>
      <c r="J23" s="8"/>
      <c r="K23" s="8"/>
      <c r="L23" s="8"/>
      <c r="M23" s="8"/>
      <c r="N23" s="8"/>
      <c r="O23" s="8" t="str">
        <f t="shared" si="0"/>
        <v/>
      </c>
      <c r="P23" s="4"/>
      <c r="Q23" s="7" t="str">
        <f t="shared" si="1"/>
        <v/>
      </c>
    </row>
    <row r="24" spans="1:17" s="19" customFormat="1">
      <c r="A24" s="23"/>
      <c r="B24" s="20"/>
      <c r="C24" s="21"/>
      <c r="D24" s="22"/>
      <c r="E24" s="16"/>
      <c r="F24" s="17"/>
      <c r="G24" s="16"/>
      <c r="H24" s="16"/>
      <c r="I24" s="16"/>
      <c r="J24" s="16"/>
      <c r="K24" s="16"/>
      <c r="L24" s="16"/>
      <c r="M24" s="16"/>
      <c r="N24" s="16"/>
      <c r="O24" s="16" t="str">
        <f t="shared" si="0"/>
        <v/>
      </c>
      <c r="P24" s="17"/>
      <c r="Q24" s="21" t="str">
        <f t="shared" si="1"/>
        <v/>
      </c>
    </row>
    <row r="25" spans="1:17">
      <c r="A25" s="5"/>
      <c r="B25" s="2"/>
      <c r="C25" s="7"/>
      <c r="D25" s="9"/>
      <c r="E25" s="8"/>
      <c r="F25" s="4"/>
      <c r="G25" s="8"/>
      <c r="H25" s="8"/>
      <c r="I25" s="8"/>
      <c r="J25" s="8"/>
      <c r="K25" s="8"/>
      <c r="L25" s="8"/>
      <c r="M25" s="8"/>
      <c r="N25" s="8"/>
      <c r="O25" s="8" t="str">
        <f t="shared" si="0"/>
        <v/>
      </c>
      <c r="P25" s="4"/>
      <c r="Q25" s="7" t="str">
        <f t="shared" si="1"/>
        <v/>
      </c>
    </row>
    <row r="26" spans="1:17" s="19" customFormat="1">
      <c r="A26" s="23"/>
      <c r="B26" s="20"/>
      <c r="C26" s="21"/>
      <c r="D26" s="22"/>
      <c r="E26" s="16"/>
      <c r="F26" s="17"/>
      <c r="G26" s="16"/>
      <c r="H26" s="16"/>
      <c r="I26" s="16"/>
      <c r="J26" s="16"/>
      <c r="K26" s="16"/>
      <c r="L26" s="16"/>
      <c r="M26" s="16"/>
      <c r="N26" s="16"/>
      <c r="O26" s="16" t="str">
        <f t="shared" si="0"/>
        <v/>
      </c>
      <c r="P26" s="17"/>
      <c r="Q26" s="21" t="str">
        <f t="shared" si="1"/>
        <v/>
      </c>
    </row>
    <row r="27" spans="1:17">
      <c r="A27" s="5"/>
      <c r="B27" s="2"/>
      <c r="C27" s="7"/>
      <c r="D27" s="9"/>
      <c r="E27" s="8"/>
      <c r="F27" s="4"/>
      <c r="G27" s="8"/>
      <c r="H27" s="8"/>
      <c r="I27" s="8"/>
      <c r="J27" s="8"/>
      <c r="K27" s="8"/>
      <c r="L27" s="8"/>
      <c r="M27" s="8"/>
      <c r="N27" s="8"/>
      <c r="O27" s="8" t="str">
        <f t="shared" si="0"/>
        <v/>
      </c>
      <c r="P27" s="4"/>
      <c r="Q27" s="7" t="str">
        <f t="shared" si="1"/>
        <v/>
      </c>
    </row>
    <row r="28" spans="1:17" s="19" customFormat="1">
      <c r="A28" s="23"/>
      <c r="B28" s="24"/>
      <c r="C28" s="21"/>
      <c r="D28" s="22"/>
      <c r="E28" s="16"/>
      <c r="F28" s="17"/>
      <c r="G28" s="16"/>
      <c r="H28" s="16"/>
      <c r="I28" s="16"/>
      <c r="J28" s="16"/>
      <c r="K28" s="16"/>
      <c r="L28" s="16"/>
      <c r="M28" s="16"/>
      <c r="N28" s="16"/>
      <c r="O28" s="16" t="str">
        <f t="shared" si="0"/>
        <v/>
      </c>
      <c r="P28" s="17"/>
      <c r="Q28" s="21" t="str">
        <f t="shared" si="1"/>
        <v/>
      </c>
    </row>
    <row r="29" spans="1:17">
      <c r="A29" s="5"/>
      <c r="B29" s="6"/>
      <c r="C29" s="7"/>
      <c r="D29" s="9"/>
      <c r="E29" s="8"/>
      <c r="F29" s="4"/>
      <c r="G29" s="8"/>
      <c r="H29" s="8"/>
      <c r="I29" s="8"/>
      <c r="J29" s="8"/>
      <c r="K29" s="8"/>
      <c r="L29" s="8"/>
      <c r="M29" s="8"/>
      <c r="N29" s="8"/>
      <c r="O29" s="8" t="str">
        <f t="shared" si="0"/>
        <v/>
      </c>
      <c r="P29" s="4"/>
      <c r="Q29" s="7" t="str">
        <f t="shared" si="1"/>
        <v/>
      </c>
    </row>
    <row r="30" spans="1:17" s="19" customFormat="1">
      <c r="A30" s="23"/>
      <c r="B30" s="20"/>
      <c r="C30" s="21"/>
      <c r="D30" s="22"/>
      <c r="E30" s="16"/>
      <c r="F30" s="17"/>
      <c r="G30" s="16"/>
      <c r="H30" s="16"/>
      <c r="I30" s="16"/>
      <c r="J30" s="16"/>
      <c r="K30" s="16"/>
      <c r="L30" s="16"/>
      <c r="M30" s="16"/>
      <c r="N30" s="16"/>
      <c r="O30" s="16" t="str">
        <f t="shared" si="0"/>
        <v/>
      </c>
      <c r="P30" s="17"/>
      <c r="Q30" s="21" t="str">
        <f t="shared" si="1"/>
        <v/>
      </c>
    </row>
    <row r="31" spans="1:17">
      <c r="A31" s="5"/>
      <c r="B31" s="2"/>
      <c r="C31" s="7"/>
      <c r="D31" s="9"/>
      <c r="E31" s="8"/>
      <c r="F31" s="4"/>
      <c r="G31" s="8"/>
      <c r="H31" s="8"/>
      <c r="I31" s="8"/>
      <c r="J31" s="8"/>
      <c r="K31" s="8"/>
      <c r="L31" s="8"/>
      <c r="M31" s="8"/>
      <c r="N31" s="8"/>
      <c r="O31" s="8" t="str">
        <f t="shared" si="0"/>
        <v/>
      </c>
      <c r="P31" s="4"/>
      <c r="Q31" s="7" t="str">
        <f t="shared" si="1"/>
        <v/>
      </c>
    </row>
    <row r="32" spans="1:17" s="19" customFormat="1">
      <c r="A32" s="23"/>
      <c r="B32" s="20"/>
      <c r="C32" s="21"/>
      <c r="D32" s="22"/>
      <c r="E32" s="16"/>
      <c r="F32" s="17"/>
      <c r="G32" s="16"/>
      <c r="H32" s="16"/>
      <c r="I32" s="16"/>
      <c r="J32" s="16"/>
      <c r="K32" s="16"/>
      <c r="L32" s="16"/>
      <c r="M32" s="16"/>
      <c r="N32" s="16"/>
      <c r="O32" s="16" t="str">
        <f t="shared" si="0"/>
        <v/>
      </c>
      <c r="P32" s="17"/>
      <c r="Q32" s="21" t="str">
        <f t="shared" si="1"/>
        <v/>
      </c>
    </row>
    <row r="33" spans="1:17">
      <c r="A33" s="5"/>
      <c r="B33" s="2"/>
      <c r="C33" s="7"/>
      <c r="D33" s="9"/>
      <c r="E33" s="8"/>
      <c r="F33" s="4"/>
      <c r="G33" s="8"/>
      <c r="H33" s="8"/>
      <c r="I33" s="8"/>
      <c r="J33" s="8"/>
      <c r="K33" s="8"/>
      <c r="L33" s="8"/>
      <c r="M33" s="8"/>
      <c r="N33" s="8"/>
      <c r="O33" s="8" t="str">
        <f t="shared" si="0"/>
        <v/>
      </c>
      <c r="P33" s="4"/>
      <c r="Q33" s="7" t="str">
        <f t="shared" si="1"/>
        <v/>
      </c>
    </row>
    <row r="34" spans="1:17" s="19" customFormat="1">
      <c r="A34" s="25"/>
      <c r="B34" s="20"/>
      <c r="C34" s="21"/>
      <c r="D34" s="22"/>
      <c r="E34" s="16"/>
      <c r="F34" s="17"/>
      <c r="G34" s="16"/>
      <c r="H34" s="16"/>
      <c r="I34" s="16"/>
      <c r="J34" s="16"/>
      <c r="K34" s="16"/>
      <c r="L34" s="16"/>
      <c r="M34" s="16"/>
      <c r="N34" s="16"/>
      <c r="O34" s="16" t="str">
        <f t="shared" si="0"/>
        <v/>
      </c>
      <c r="P34" s="17"/>
      <c r="Q34" s="21" t="str">
        <f t="shared" si="1"/>
        <v/>
      </c>
    </row>
    <row r="35" spans="1:17">
      <c r="A35" s="10"/>
      <c r="B35" s="6"/>
      <c r="C35" s="7"/>
      <c r="D35" s="9"/>
      <c r="E35" s="8"/>
      <c r="F35" s="4"/>
      <c r="G35" s="8"/>
      <c r="H35" s="8"/>
      <c r="I35" s="8"/>
      <c r="J35" s="8"/>
      <c r="K35" s="8"/>
      <c r="L35" s="8"/>
      <c r="M35" s="8"/>
      <c r="N35" s="8"/>
      <c r="O35" s="8" t="str">
        <f t="shared" si="0"/>
        <v/>
      </c>
      <c r="P35" s="4"/>
      <c r="Q35" s="7" t="str">
        <f t="shared" si="1"/>
        <v/>
      </c>
    </row>
    <row r="36" spans="1:17" s="19" customFormat="1">
      <c r="A36" s="23"/>
      <c r="B36" s="20"/>
      <c r="C36" s="21"/>
      <c r="D36" s="22"/>
      <c r="E36" s="16"/>
      <c r="F36" s="17"/>
      <c r="G36" s="16"/>
      <c r="H36" s="16"/>
      <c r="I36" s="16"/>
      <c r="J36" s="16"/>
      <c r="K36" s="16"/>
      <c r="L36" s="16"/>
      <c r="M36" s="16"/>
      <c r="N36" s="16"/>
      <c r="O36" s="16" t="str">
        <f t="shared" si="0"/>
        <v/>
      </c>
      <c r="P36" s="17"/>
      <c r="Q36" s="21" t="str">
        <f t="shared" si="1"/>
        <v/>
      </c>
    </row>
    <row r="37" spans="1:17">
      <c r="A37" s="5"/>
      <c r="B37" s="2"/>
      <c r="C37" s="7"/>
      <c r="D37" s="9"/>
      <c r="E37" s="8"/>
      <c r="F37" s="4"/>
      <c r="G37" s="8"/>
      <c r="H37" s="8"/>
      <c r="I37" s="8"/>
      <c r="J37" s="8"/>
      <c r="K37" s="8"/>
      <c r="L37" s="8"/>
      <c r="M37" s="8"/>
      <c r="N37" s="8"/>
      <c r="O37" s="8" t="str">
        <f t="shared" si="0"/>
        <v/>
      </c>
      <c r="P37" s="4"/>
      <c r="Q37" s="7" t="str">
        <f t="shared" si="1"/>
        <v/>
      </c>
    </row>
    <row r="38" spans="1:17" s="19" customFormat="1">
      <c r="A38" s="23"/>
      <c r="B38" s="20"/>
      <c r="C38" s="21"/>
      <c r="D38" s="22"/>
      <c r="E38" s="16"/>
      <c r="F38" s="17"/>
      <c r="G38" s="16"/>
      <c r="H38" s="16"/>
      <c r="I38" s="16"/>
      <c r="J38" s="16"/>
      <c r="K38" s="16"/>
      <c r="L38" s="16"/>
      <c r="M38" s="16"/>
      <c r="N38" s="16"/>
      <c r="O38" s="16" t="str">
        <f t="shared" si="0"/>
        <v/>
      </c>
      <c r="P38" s="17"/>
      <c r="Q38" s="21" t="str">
        <f t="shared" si="1"/>
        <v/>
      </c>
    </row>
    <row r="39" spans="1:17">
      <c r="A39" s="5"/>
      <c r="B39" s="2"/>
      <c r="C39" s="7"/>
      <c r="D39" s="9"/>
      <c r="E39" s="8"/>
      <c r="F39" s="4"/>
      <c r="G39" s="8"/>
      <c r="H39" s="8"/>
      <c r="I39" s="8"/>
      <c r="J39" s="8"/>
      <c r="K39" s="8"/>
      <c r="L39" s="8"/>
      <c r="M39" s="8"/>
      <c r="N39" s="8"/>
      <c r="O39" s="8" t="str">
        <f t="shared" si="0"/>
        <v/>
      </c>
      <c r="P39" s="4"/>
      <c r="Q39" s="7" t="str">
        <f t="shared" si="1"/>
        <v/>
      </c>
    </row>
    <row r="40" spans="1:17" s="19" customFormat="1">
      <c r="A40" s="23"/>
      <c r="B40" s="20"/>
      <c r="C40" s="21"/>
      <c r="D40" s="22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 t="str">
        <f t="shared" si="0"/>
        <v/>
      </c>
      <c r="P40" s="17"/>
      <c r="Q40" s="21" t="str">
        <f t="shared" si="1"/>
        <v/>
      </c>
    </row>
    <row r="41" spans="1:17">
      <c r="A41" s="5"/>
      <c r="B41" s="2"/>
      <c r="C41" s="7"/>
      <c r="D41" s="9"/>
      <c r="E41" s="8"/>
      <c r="F41" s="4"/>
      <c r="G41" s="8"/>
      <c r="H41" s="8"/>
      <c r="I41" s="8"/>
      <c r="J41" s="8"/>
      <c r="K41" s="8"/>
      <c r="L41" s="8"/>
      <c r="M41" s="8"/>
      <c r="N41" s="8"/>
      <c r="O41" s="8" t="str">
        <f t="shared" si="0"/>
        <v/>
      </c>
      <c r="P41" s="4"/>
      <c r="Q41" s="7" t="str">
        <f t="shared" si="1"/>
        <v/>
      </c>
    </row>
    <row r="42" spans="1:17" s="19" customFormat="1">
      <c r="A42" s="23"/>
      <c r="B42" s="20"/>
      <c r="C42" s="21"/>
      <c r="D42" s="22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6" t="str">
        <f t="shared" si="0"/>
        <v/>
      </c>
      <c r="P42" s="17"/>
      <c r="Q42" s="21" t="str">
        <f t="shared" si="1"/>
        <v/>
      </c>
    </row>
    <row r="43" spans="1:17">
      <c r="A43" s="5"/>
      <c r="B43" s="2"/>
      <c r="C43" s="7"/>
      <c r="D43" s="9"/>
      <c r="E43" s="8"/>
      <c r="F43" s="4"/>
      <c r="G43" s="8"/>
      <c r="H43" s="8"/>
      <c r="I43" s="8"/>
      <c r="J43" s="8"/>
      <c r="K43" s="8"/>
      <c r="L43" s="8"/>
      <c r="M43" s="8"/>
      <c r="N43" s="8"/>
      <c r="O43" s="8" t="str">
        <f t="shared" si="0"/>
        <v/>
      </c>
      <c r="P43" s="4"/>
      <c r="Q43" s="7" t="str">
        <f t="shared" si="1"/>
        <v/>
      </c>
    </row>
    <row r="44" spans="1:17" s="19" customFormat="1">
      <c r="A44" s="23"/>
      <c r="B44" s="20"/>
      <c r="C44" s="21"/>
      <c r="D44" s="22"/>
      <c r="E44" s="16"/>
      <c r="F44" s="17"/>
      <c r="G44" s="16"/>
      <c r="H44" s="16"/>
      <c r="I44" s="16"/>
      <c r="J44" s="16"/>
      <c r="K44" s="16"/>
      <c r="L44" s="16"/>
      <c r="M44" s="16"/>
      <c r="N44" s="16"/>
      <c r="O44" s="16" t="str">
        <f t="shared" si="0"/>
        <v/>
      </c>
      <c r="P44" s="17"/>
      <c r="Q44" s="21" t="str">
        <f t="shared" si="1"/>
        <v/>
      </c>
    </row>
    <row r="45" spans="1:17">
      <c r="A45" s="5"/>
      <c r="B45" s="2"/>
      <c r="C45" s="7"/>
      <c r="D45" s="9"/>
      <c r="E45" s="8"/>
      <c r="F45" s="4"/>
      <c r="G45" s="8"/>
      <c r="H45" s="8"/>
      <c r="I45" s="8"/>
      <c r="J45" s="8"/>
      <c r="K45" s="8"/>
      <c r="L45" s="8"/>
      <c r="M45" s="8"/>
      <c r="N45" s="8"/>
      <c r="O45" s="8" t="str">
        <f t="shared" si="0"/>
        <v/>
      </c>
      <c r="P45" s="4"/>
      <c r="Q45" s="7" t="str">
        <f t="shared" si="1"/>
        <v/>
      </c>
    </row>
    <row r="46" spans="1:17" s="19" customFormat="1">
      <c r="A46" s="23"/>
      <c r="B46" s="20"/>
      <c r="C46" s="21"/>
      <c r="D46" s="22"/>
      <c r="E46" s="16"/>
      <c r="F46" s="17"/>
      <c r="G46" s="16"/>
      <c r="H46" s="16"/>
      <c r="I46" s="16"/>
      <c r="J46" s="16"/>
      <c r="K46" s="16"/>
      <c r="L46" s="16"/>
      <c r="M46" s="16"/>
      <c r="N46" s="16"/>
      <c r="O46" s="16" t="str">
        <f t="shared" si="0"/>
        <v/>
      </c>
      <c r="P46" s="17"/>
      <c r="Q46" s="21" t="str">
        <f t="shared" si="1"/>
        <v/>
      </c>
    </row>
    <row r="47" spans="1:17">
      <c r="A47" s="5"/>
      <c r="B47" s="6"/>
      <c r="C47" s="7"/>
      <c r="D47" s="9"/>
      <c r="E47" s="8"/>
      <c r="F47" s="4"/>
      <c r="G47" s="8"/>
      <c r="H47" s="8"/>
      <c r="I47" s="8"/>
      <c r="J47" s="8"/>
      <c r="K47" s="8"/>
      <c r="L47" s="8"/>
      <c r="M47" s="8"/>
      <c r="N47" s="8"/>
      <c r="O47" s="8" t="str">
        <f t="shared" si="0"/>
        <v/>
      </c>
      <c r="P47" s="4"/>
      <c r="Q47" s="7" t="str">
        <f t="shared" si="1"/>
        <v/>
      </c>
    </row>
    <row r="48" spans="1:17" s="19" customFormat="1">
      <c r="A48" s="23"/>
      <c r="B48" s="20"/>
      <c r="C48" s="21"/>
      <c r="D48" s="22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6" t="str">
        <f t="shared" si="0"/>
        <v/>
      </c>
      <c r="P48" s="17"/>
      <c r="Q48" s="21" t="str">
        <f t="shared" si="1"/>
        <v/>
      </c>
    </row>
    <row r="49" spans="1:17">
      <c r="A49" s="5"/>
      <c r="B49" s="2"/>
      <c r="C49" s="7"/>
      <c r="D49" s="9"/>
      <c r="E49" s="8"/>
      <c r="F49" s="4"/>
      <c r="G49" s="8"/>
      <c r="H49" s="8"/>
      <c r="I49" s="8"/>
      <c r="J49" s="8"/>
      <c r="K49" s="8"/>
      <c r="L49" s="8"/>
      <c r="M49" s="8"/>
      <c r="N49" s="8"/>
      <c r="O49" s="8" t="str">
        <f t="shared" si="0"/>
        <v/>
      </c>
      <c r="P49" s="4"/>
      <c r="Q49" s="7" t="str">
        <f t="shared" si="1"/>
        <v/>
      </c>
    </row>
    <row r="50" spans="1:17" s="19" customFormat="1">
      <c r="A50" s="23"/>
      <c r="B50" s="24"/>
      <c r="C50" s="21"/>
      <c r="D50" s="22"/>
      <c r="E50" s="16"/>
      <c r="F50" s="17"/>
      <c r="G50" s="16"/>
      <c r="H50" s="16"/>
      <c r="I50" s="16"/>
      <c r="J50" s="16"/>
      <c r="K50" s="16"/>
      <c r="L50" s="16"/>
      <c r="M50" s="16"/>
      <c r="N50" s="16"/>
      <c r="O50" s="16" t="str">
        <f t="shared" si="0"/>
        <v/>
      </c>
      <c r="P50" s="17"/>
      <c r="Q50" s="21" t="str">
        <f t="shared" si="1"/>
        <v/>
      </c>
    </row>
    <row r="51" spans="1:17">
      <c r="A51" s="5"/>
      <c r="B51" s="2"/>
      <c r="C51" s="7"/>
      <c r="D51" s="9"/>
      <c r="E51" s="8"/>
      <c r="F51" s="4"/>
      <c r="G51" s="8"/>
      <c r="H51" s="8"/>
      <c r="I51" s="8"/>
      <c r="J51" s="8"/>
      <c r="K51" s="8"/>
      <c r="L51" s="8"/>
      <c r="M51" s="8"/>
      <c r="N51" s="8"/>
      <c r="O51" s="8" t="str">
        <f t="shared" si="0"/>
        <v/>
      </c>
      <c r="P51" s="4"/>
      <c r="Q51" s="7" t="str">
        <f t="shared" si="1"/>
        <v/>
      </c>
    </row>
    <row r="52" spans="1:17" s="19" customFormat="1">
      <c r="A52" s="23"/>
      <c r="B52" s="20"/>
      <c r="C52" s="21"/>
      <c r="D52" s="22"/>
      <c r="E52" s="16"/>
      <c r="F52" s="17"/>
      <c r="G52" s="16"/>
      <c r="H52" s="16"/>
      <c r="I52" s="16"/>
      <c r="J52" s="16"/>
      <c r="K52" s="16"/>
      <c r="L52" s="16"/>
      <c r="M52" s="16"/>
      <c r="N52" s="16"/>
      <c r="O52" s="16" t="str">
        <f t="shared" si="0"/>
        <v/>
      </c>
      <c r="P52" s="17"/>
      <c r="Q52" s="21" t="str">
        <f t="shared" si="1"/>
        <v/>
      </c>
    </row>
    <row r="53" spans="1:17">
      <c r="A53" s="5"/>
      <c r="B53" s="2"/>
      <c r="C53" s="7"/>
      <c r="D53" s="9"/>
      <c r="E53" s="8"/>
      <c r="F53" s="4"/>
      <c r="G53" s="8"/>
      <c r="H53" s="8"/>
      <c r="I53" s="8"/>
      <c r="J53" s="8"/>
      <c r="K53" s="8"/>
      <c r="L53" s="8"/>
      <c r="M53" s="8"/>
      <c r="N53" s="8"/>
      <c r="O53" s="8" t="str">
        <f t="shared" si="0"/>
        <v/>
      </c>
      <c r="P53" s="4"/>
      <c r="Q53" s="7" t="str">
        <f t="shared" si="1"/>
        <v/>
      </c>
    </row>
    <row r="54" spans="1:17" s="19" customFormat="1">
      <c r="A54" s="23"/>
      <c r="B54" s="20"/>
      <c r="C54" s="21"/>
      <c r="D54" s="22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 t="str">
        <f t="shared" si="0"/>
        <v/>
      </c>
      <c r="P54" s="17"/>
      <c r="Q54" s="21" t="str">
        <f t="shared" si="1"/>
        <v/>
      </c>
    </row>
    <row r="55" spans="1:17">
      <c r="A55" s="5"/>
      <c r="B55" s="2"/>
      <c r="C55" s="7"/>
      <c r="D55" s="9"/>
      <c r="E55" s="8"/>
      <c r="F55" s="4"/>
      <c r="G55" s="8"/>
      <c r="H55" s="8"/>
      <c r="I55" s="8"/>
      <c r="J55" s="8"/>
      <c r="K55" s="8"/>
      <c r="L55" s="8"/>
      <c r="M55" s="8"/>
      <c r="N55" s="8"/>
      <c r="O55" s="8" t="str">
        <f t="shared" si="0"/>
        <v/>
      </c>
      <c r="P55" s="4"/>
      <c r="Q55" s="7" t="str">
        <f t="shared" si="1"/>
        <v/>
      </c>
    </row>
    <row r="56" spans="1:17" s="19" customFormat="1">
      <c r="A56" s="23"/>
      <c r="B56" s="20"/>
      <c r="C56" s="21"/>
      <c r="D56" s="22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 t="str">
        <f t="shared" si="0"/>
        <v/>
      </c>
      <c r="P56" s="17"/>
      <c r="Q56" s="21" t="str">
        <f t="shared" si="1"/>
        <v/>
      </c>
    </row>
    <row r="57" spans="1:17">
      <c r="A57" s="5"/>
      <c r="B57" s="2"/>
      <c r="C57" s="7"/>
      <c r="D57" s="9"/>
      <c r="E57" s="8"/>
      <c r="F57" s="4"/>
      <c r="G57" s="8"/>
      <c r="H57" s="8"/>
      <c r="I57" s="8"/>
      <c r="J57" s="8"/>
      <c r="K57" s="8"/>
      <c r="L57" s="8"/>
      <c r="M57" s="8"/>
      <c r="N57" s="8"/>
      <c r="O57" s="8" t="str">
        <f t="shared" si="0"/>
        <v/>
      </c>
      <c r="P57" s="4"/>
      <c r="Q57" s="7" t="str">
        <f t="shared" si="1"/>
        <v/>
      </c>
    </row>
    <row r="58" spans="1:17" s="19" customFormat="1">
      <c r="A58" s="23"/>
      <c r="B58" s="20"/>
      <c r="C58" s="21"/>
      <c r="D58" s="22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 t="str">
        <f t="shared" si="0"/>
        <v/>
      </c>
      <c r="P58" s="17"/>
      <c r="Q58" s="21" t="str">
        <f t="shared" si="1"/>
        <v/>
      </c>
    </row>
    <row r="59" spans="1:17">
      <c r="A59" s="5"/>
      <c r="B59" s="2"/>
      <c r="C59" s="7"/>
      <c r="D59" s="9"/>
      <c r="E59" s="8"/>
      <c r="F59" s="4"/>
      <c r="G59" s="8"/>
      <c r="H59" s="8"/>
      <c r="I59" s="8"/>
      <c r="J59" s="8"/>
      <c r="K59" s="8"/>
      <c r="L59" s="8"/>
      <c r="M59" s="8"/>
      <c r="N59" s="8"/>
      <c r="O59" s="8" t="str">
        <f t="shared" si="0"/>
        <v/>
      </c>
      <c r="P59" s="4"/>
      <c r="Q59" s="7" t="str">
        <f t="shared" si="1"/>
        <v/>
      </c>
    </row>
    <row r="60" spans="1:17" s="19" customFormat="1">
      <c r="A60" s="23"/>
      <c r="B60" s="20"/>
      <c r="C60" s="21"/>
      <c r="D60" s="22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 t="str">
        <f t="shared" si="0"/>
        <v/>
      </c>
      <c r="P60" s="17"/>
      <c r="Q60" s="21" t="str">
        <f t="shared" si="1"/>
        <v/>
      </c>
    </row>
    <row r="61" spans="1:17">
      <c r="A61" s="5"/>
      <c r="B61" s="2"/>
      <c r="C61" s="7"/>
      <c r="D61" s="9"/>
      <c r="E61" s="8"/>
      <c r="F61" s="4"/>
      <c r="G61" s="8"/>
      <c r="H61" s="8"/>
      <c r="I61" s="8"/>
      <c r="J61" s="8"/>
      <c r="K61" s="8"/>
      <c r="L61" s="8"/>
      <c r="M61" s="8"/>
      <c r="N61" s="8"/>
      <c r="O61" s="8" t="str">
        <f t="shared" si="0"/>
        <v/>
      </c>
      <c r="P61" s="4"/>
      <c r="Q61" s="7" t="str">
        <f t="shared" si="1"/>
        <v/>
      </c>
    </row>
    <row r="62" spans="1:17" s="19" customFormat="1">
      <c r="A62" s="23"/>
      <c r="B62" s="20"/>
      <c r="C62" s="21"/>
      <c r="D62" s="22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 t="str">
        <f t="shared" si="0"/>
        <v/>
      </c>
      <c r="P62" s="17"/>
      <c r="Q62" s="21" t="str">
        <f t="shared" si="1"/>
        <v/>
      </c>
    </row>
    <row r="63" spans="1:17">
      <c r="A63" s="5"/>
      <c r="B63" s="2"/>
      <c r="C63" s="7"/>
      <c r="D63" s="9"/>
      <c r="E63" s="8"/>
      <c r="F63" s="4"/>
      <c r="G63" s="8"/>
      <c r="H63" s="8"/>
      <c r="I63" s="8"/>
      <c r="J63" s="8"/>
      <c r="K63" s="8"/>
      <c r="L63" s="8"/>
      <c r="M63" s="8"/>
      <c r="N63" s="8"/>
      <c r="O63" s="8" t="str">
        <f t="shared" si="0"/>
        <v/>
      </c>
      <c r="P63" s="4"/>
      <c r="Q63" s="7" t="str">
        <f t="shared" si="1"/>
        <v/>
      </c>
    </row>
    <row r="64" spans="1:17" s="19" customFormat="1">
      <c r="A64" s="23"/>
      <c r="B64" s="20"/>
      <c r="C64" s="21"/>
      <c r="D64" s="22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 t="str">
        <f t="shared" si="0"/>
        <v/>
      </c>
      <c r="P64" s="17"/>
      <c r="Q64" s="21" t="str">
        <f t="shared" si="1"/>
        <v/>
      </c>
    </row>
    <row r="65" spans="1:17">
      <c r="A65" s="5"/>
      <c r="B65" s="2"/>
      <c r="C65" s="7"/>
      <c r="D65" s="9"/>
      <c r="E65" s="8"/>
      <c r="F65" s="4"/>
      <c r="G65" s="8"/>
      <c r="H65" s="8"/>
      <c r="I65" s="8"/>
      <c r="J65" s="8"/>
      <c r="K65" s="8"/>
      <c r="L65" s="8"/>
      <c r="M65" s="8"/>
      <c r="N65" s="8"/>
      <c r="O65" s="8" t="str">
        <f t="shared" si="0"/>
        <v/>
      </c>
      <c r="P65" s="4"/>
      <c r="Q65" s="7" t="str">
        <f t="shared" si="1"/>
        <v/>
      </c>
    </row>
    <row r="66" spans="1:17" s="19" customFormat="1">
      <c r="A66" s="23"/>
      <c r="B66" s="20"/>
      <c r="C66" s="21"/>
      <c r="D66" s="22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 t="str">
        <f t="shared" si="0"/>
        <v/>
      </c>
      <c r="P66" s="17"/>
      <c r="Q66" s="21" t="str">
        <f t="shared" si="1"/>
        <v/>
      </c>
    </row>
    <row r="67" spans="1:17" ht="14" thickBot="1">
      <c r="A67" s="5"/>
      <c r="B67" s="2"/>
      <c r="C67" s="7"/>
      <c r="D67" s="9"/>
      <c r="E67" s="8"/>
      <c r="F67" s="4"/>
      <c r="G67" s="8"/>
      <c r="H67" s="8"/>
      <c r="I67" s="8"/>
      <c r="J67" s="8"/>
      <c r="K67" s="8"/>
      <c r="L67" s="8"/>
      <c r="M67" s="8"/>
      <c r="N67" s="8"/>
      <c r="O67" s="8" t="str">
        <f t="shared" ref="O67" si="2">IF(SUM(G67:N67) = 0,"",SUM(G67:N67))</f>
        <v/>
      </c>
      <c r="P67" s="4"/>
      <c r="Q67" s="7" t="str">
        <f t="shared" si="1"/>
        <v/>
      </c>
    </row>
    <row r="68" spans="1:17" s="32" customFormat="1" ht="14" thickTop="1">
      <c r="A68" s="26"/>
      <c r="B68" s="27" t="s">
        <v>28</v>
      </c>
      <c r="C68" s="28">
        <f>SUM(C2:C67)</f>
        <v>216212.59000000003</v>
      </c>
      <c r="D68" s="29">
        <f>SUM(D2:D67)</f>
        <v>52180</v>
      </c>
      <c r="E68" s="30">
        <f>SUM(E2:E67)</f>
        <v>162469.29999999999</v>
      </c>
      <c r="F68" s="33"/>
      <c r="G68" s="30">
        <f t="shared" ref="G68:O68" si="3">SUM(G2:G67)</f>
        <v>-702</v>
      </c>
      <c r="H68" s="30">
        <f t="shared" si="3"/>
        <v>239315.89</v>
      </c>
      <c r="I68" s="30">
        <f t="shared" si="3"/>
        <v>35618</v>
      </c>
      <c r="J68" s="30">
        <f t="shared" si="3"/>
        <v>33370</v>
      </c>
      <c r="K68" s="30">
        <f t="shared" si="3"/>
        <v>12000</v>
      </c>
      <c r="L68" s="30">
        <f t="shared" si="3"/>
        <v>9100</v>
      </c>
      <c r="M68" s="30">
        <f t="shared" si="3"/>
        <v>35000</v>
      </c>
      <c r="N68" s="30">
        <f t="shared" si="3"/>
        <v>41126.300000000003</v>
      </c>
      <c r="O68" s="30">
        <f t="shared" si="3"/>
        <v>404828.18999999994</v>
      </c>
      <c r="P68" s="33"/>
      <c r="Q68" s="28">
        <f>C68-D68</f>
        <v>164032.59000000003</v>
      </c>
    </row>
  </sheetData>
  <phoneticPr fontId="4" type="noConversion"/>
  <pageMargins left="0.75" right="0.75" top="1" bottom="1" header="0.5" footer="0.5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68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3"/>
  <cols>
    <col min="1" max="1" width="25.5703125" customWidth="1"/>
    <col min="2" max="2" width="33.85546875" customWidth="1"/>
    <col min="3" max="3" width="11.28515625" customWidth="1"/>
    <col min="4" max="4" width="9.85546875" customWidth="1"/>
    <col min="5" max="5" width="9.42578125" bestFit="1" customWidth="1"/>
    <col min="6" max="6" width="0.85546875" customWidth="1"/>
    <col min="7" max="8" width="9.28515625" customWidth="1"/>
    <col min="9" max="9" width="9.7109375" customWidth="1"/>
    <col min="10" max="10" width="8.85546875" customWidth="1"/>
    <col min="11" max="11" width="8.42578125" bestFit="1" customWidth="1"/>
    <col min="12" max="12" width="7.5703125" customWidth="1"/>
    <col min="13" max="13" width="9.7109375" customWidth="1"/>
    <col min="14" max="14" width="8.85546875" customWidth="1"/>
    <col min="15" max="15" width="11.42578125" customWidth="1"/>
    <col min="16" max="16" width="0.85546875" customWidth="1"/>
    <col min="17" max="17" width="11.42578125" customWidth="1"/>
  </cols>
  <sheetData>
    <row r="1" spans="1:17">
      <c r="A1" s="1" t="s">
        <v>156</v>
      </c>
      <c r="B1" s="1" t="s">
        <v>17</v>
      </c>
      <c r="C1" s="1" t="s">
        <v>18</v>
      </c>
      <c r="D1" s="1" t="s">
        <v>19</v>
      </c>
      <c r="E1" s="1" t="s">
        <v>57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121</v>
      </c>
      <c r="B2" s="13" t="s">
        <v>139</v>
      </c>
      <c r="C2" s="14">
        <f>'Hook Mountain Massacres'!C63</f>
        <v>216212.59000000003</v>
      </c>
      <c r="D2" s="35">
        <f>'Hook Mountain Massacres'!D63</f>
        <v>52180</v>
      </c>
      <c r="E2" s="14">
        <f>'Hook Mountain Massacres'!E63</f>
        <v>162469.29999999999</v>
      </c>
      <c r="F2" s="17"/>
      <c r="G2" s="14">
        <f>'Hook Mountain Massacres'!G63</f>
        <v>-702</v>
      </c>
      <c r="H2" s="14">
        <f>'Hook Mountain Massacres'!H63</f>
        <v>239315.89</v>
      </c>
      <c r="I2" s="14">
        <f>'Hook Mountain Massacres'!I63</f>
        <v>35618</v>
      </c>
      <c r="J2" s="14">
        <f>'Hook Mountain Massacres'!J63</f>
        <v>33370</v>
      </c>
      <c r="K2" s="14">
        <f>'Hook Mountain Massacres'!K63</f>
        <v>12000</v>
      </c>
      <c r="L2" s="14">
        <f>'Hook Mountain Massacres'!L63</f>
        <v>9100</v>
      </c>
      <c r="M2" s="14">
        <f>'Hook Mountain Massacres'!M63</f>
        <v>35000</v>
      </c>
      <c r="N2" s="14">
        <f>'Hook Mountain Massacres'!N63</f>
        <v>41126.300000000003</v>
      </c>
      <c r="O2" s="14">
        <f>'Hook Mountain Massacres'!O63</f>
        <v>404828.18999999994</v>
      </c>
      <c r="P2" s="17"/>
      <c r="Q2" s="14">
        <f>'Hook Mountain Massacres'!Q63</f>
        <v>164032.59000000003</v>
      </c>
    </row>
    <row r="3" spans="1:17">
      <c r="A3" s="5"/>
      <c r="B3" s="2"/>
      <c r="C3" s="7"/>
      <c r="D3" s="9"/>
      <c r="E3" s="8"/>
      <c r="F3" s="4"/>
      <c r="G3" s="8"/>
      <c r="H3" s="8"/>
      <c r="I3" s="8"/>
      <c r="J3" s="8"/>
      <c r="K3" s="8"/>
      <c r="L3" s="8"/>
      <c r="M3" s="8"/>
      <c r="N3" s="8"/>
      <c r="O3" s="8" t="str">
        <f t="shared" ref="O3:O66" si="0">IF(SUM(G3:N3) = 0,"",SUM(G3:N3))</f>
        <v/>
      </c>
      <c r="P3" s="4"/>
      <c r="Q3" s="7" t="str">
        <f>IF(ISBLANK(A3),"",Q2+C3-D3)</f>
        <v/>
      </c>
    </row>
    <row r="4" spans="1:17" s="19" customFormat="1">
      <c r="A4" s="23"/>
      <c r="B4" s="20"/>
      <c r="C4" s="21"/>
      <c r="D4" s="22"/>
      <c r="E4" s="16"/>
      <c r="F4" s="17"/>
      <c r="G4" s="16"/>
      <c r="H4" s="16"/>
      <c r="I4" s="16"/>
      <c r="J4" s="16"/>
      <c r="K4" s="16"/>
      <c r="L4" s="16"/>
      <c r="M4" s="16"/>
      <c r="N4" s="16"/>
      <c r="O4" s="16" t="str">
        <f t="shared" si="0"/>
        <v/>
      </c>
      <c r="P4" s="17"/>
      <c r="Q4" s="21" t="str">
        <f t="shared" ref="Q4:Q67" si="1">IF(ISBLANK(A4),"",Q3+C4-D4)</f>
        <v/>
      </c>
    </row>
    <row r="5" spans="1:17">
      <c r="A5" s="5"/>
      <c r="B5" s="2"/>
      <c r="C5" s="7"/>
      <c r="D5" s="9"/>
      <c r="E5" s="8"/>
      <c r="F5" s="4"/>
      <c r="G5" s="8"/>
      <c r="H5" s="8"/>
      <c r="I5" s="8"/>
      <c r="J5" s="8"/>
      <c r="K5" s="8"/>
      <c r="L5" s="8"/>
      <c r="M5" s="8"/>
      <c r="N5" s="8"/>
      <c r="O5" s="8" t="str">
        <f t="shared" si="0"/>
        <v/>
      </c>
      <c r="P5" s="4"/>
      <c r="Q5" s="7" t="str">
        <f t="shared" si="1"/>
        <v/>
      </c>
    </row>
    <row r="6" spans="1:17" s="19" customFormat="1">
      <c r="A6" s="23"/>
      <c r="B6" s="24"/>
      <c r="C6" s="21"/>
      <c r="D6" s="22"/>
      <c r="E6" s="16"/>
      <c r="F6" s="17"/>
      <c r="G6" s="16"/>
      <c r="H6" s="16"/>
      <c r="I6" s="16"/>
      <c r="J6" s="16"/>
      <c r="K6" s="16"/>
      <c r="L6" s="16"/>
      <c r="M6" s="16"/>
      <c r="N6" s="16"/>
      <c r="O6" s="16" t="str">
        <f t="shared" si="0"/>
        <v/>
      </c>
      <c r="P6" s="17"/>
      <c r="Q6" s="21" t="str">
        <f t="shared" si="1"/>
        <v/>
      </c>
    </row>
    <row r="7" spans="1:17">
      <c r="A7" s="5"/>
      <c r="B7" s="6"/>
      <c r="C7" s="7"/>
      <c r="D7" s="9"/>
      <c r="E7" s="8"/>
      <c r="F7" s="4"/>
      <c r="G7" s="8"/>
      <c r="H7" s="8"/>
      <c r="I7" s="8"/>
      <c r="J7" s="8"/>
      <c r="K7" s="8"/>
      <c r="L7" s="8"/>
      <c r="M7" s="8"/>
      <c r="N7" s="8"/>
      <c r="O7" s="8" t="str">
        <f t="shared" si="0"/>
        <v/>
      </c>
      <c r="P7" s="4"/>
      <c r="Q7" s="7" t="str">
        <f t="shared" si="1"/>
        <v/>
      </c>
    </row>
    <row r="8" spans="1:17" s="19" customFormat="1">
      <c r="A8" s="23"/>
      <c r="B8" s="20"/>
      <c r="C8" s="21"/>
      <c r="D8" s="22"/>
      <c r="E8" s="16"/>
      <c r="F8" s="17"/>
      <c r="G8" s="16"/>
      <c r="H8" s="16"/>
      <c r="I8" s="16"/>
      <c r="J8" s="16"/>
      <c r="K8" s="16"/>
      <c r="L8" s="16"/>
      <c r="M8" s="16"/>
      <c r="N8" s="16"/>
      <c r="O8" s="16" t="str">
        <f t="shared" si="0"/>
        <v/>
      </c>
      <c r="P8" s="17"/>
      <c r="Q8" s="21" t="str">
        <f t="shared" si="1"/>
        <v/>
      </c>
    </row>
    <row r="9" spans="1:17">
      <c r="A9" s="5"/>
      <c r="B9" s="2"/>
      <c r="C9" s="7"/>
      <c r="D9" s="9"/>
      <c r="E9" s="8"/>
      <c r="F9" s="4"/>
      <c r="G9" s="8"/>
      <c r="H9" s="8"/>
      <c r="I9" s="8"/>
      <c r="J9" s="8"/>
      <c r="K9" s="8"/>
      <c r="L9" s="8"/>
      <c r="M9" s="8"/>
      <c r="N9" s="8"/>
      <c r="O9" s="8" t="str">
        <f t="shared" si="0"/>
        <v/>
      </c>
      <c r="P9" s="4"/>
      <c r="Q9" s="7" t="str">
        <f t="shared" si="1"/>
        <v/>
      </c>
    </row>
    <row r="10" spans="1:17" s="19" customFormat="1">
      <c r="A10" s="23"/>
      <c r="B10" s="20"/>
      <c r="C10" s="21"/>
      <c r="D10" s="22"/>
      <c r="E10" s="16"/>
      <c r="F10" s="17"/>
      <c r="G10" s="16"/>
      <c r="H10" s="16"/>
      <c r="I10" s="16"/>
      <c r="J10" s="16"/>
      <c r="K10" s="16"/>
      <c r="L10" s="16"/>
      <c r="M10" s="16"/>
      <c r="N10" s="16"/>
      <c r="O10" s="16" t="str">
        <f t="shared" si="0"/>
        <v/>
      </c>
      <c r="P10" s="17"/>
      <c r="Q10" s="21" t="str">
        <f t="shared" si="1"/>
        <v/>
      </c>
    </row>
    <row r="11" spans="1:17">
      <c r="A11" s="5"/>
      <c r="B11" s="2"/>
      <c r="C11" s="7"/>
      <c r="D11" s="9"/>
      <c r="E11" s="8"/>
      <c r="F11" s="4"/>
      <c r="G11" s="8"/>
      <c r="H11" s="8"/>
      <c r="I11" s="8"/>
      <c r="J11" s="8"/>
      <c r="K11" s="8"/>
      <c r="L11" s="8"/>
      <c r="M11" s="8"/>
      <c r="N11" s="8"/>
      <c r="O11" s="8" t="str">
        <f t="shared" si="0"/>
        <v/>
      </c>
      <c r="P11" s="4"/>
      <c r="Q11" s="7" t="str">
        <f t="shared" si="1"/>
        <v/>
      </c>
    </row>
    <row r="12" spans="1:17" s="19" customFormat="1">
      <c r="A12" s="23"/>
      <c r="B12" s="20"/>
      <c r="C12" s="21"/>
      <c r="D12" s="22"/>
      <c r="E12" s="16"/>
      <c r="F12" s="17"/>
      <c r="G12" s="16"/>
      <c r="H12" s="16"/>
      <c r="I12" s="16"/>
      <c r="J12" s="16"/>
      <c r="K12" s="16"/>
      <c r="L12" s="16"/>
      <c r="M12" s="16"/>
      <c r="N12" s="16"/>
      <c r="O12" s="16" t="str">
        <f t="shared" si="0"/>
        <v/>
      </c>
      <c r="P12" s="17"/>
      <c r="Q12" s="21" t="str">
        <f t="shared" si="1"/>
        <v/>
      </c>
    </row>
    <row r="13" spans="1:17">
      <c r="A13" s="5"/>
      <c r="B13" s="2"/>
      <c r="C13" s="7"/>
      <c r="D13" s="9"/>
      <c r="E13" s="8"/>
      <c r="F13" s="4"/>
      <c r="G13" s="8"/>
      <c r="H13" s="8"/>
      <c r="I13" s="8"/>
      <c r="J13" s="8"/>
      <c r="K13" s="8"/>
      <c r="L13" s="8"/>
      <c r="M13" s="8"/>
      <c r="N13" s="8"/>
      <c r="O13" s="8" t="str">
        <f t="shared" si="0"/>
        <v/>
      </c>
      <c r="P13" s="4"/>
      <c r="Q13" s="7" t="str">
        <f t="shared" si="1"/>
        <v/>
      </c>
    </row>
    <row r="14" spans="1:17" s="19" customFormat="1">
      <c r="A14" s="23"/>
      <c r="B14" s="20"/>
      <c r="C14" s="21"/>
      <c r="D14" s="22"/>
      <c r="E14" s="16"/>
      <c r="F14" s="17"/>
      <c r="G14" s="16"/>
      <c r="H14" s="16"/>
      <c r="I14" s="16"/>
      <c r="J14" s="16"/>
      <c r="K14" s="16"/>
      <c r="L14" s="16"/>
      <c r="M14" s="16"/>
      <c r="N14" s="16"/>
      <c r="O14" s="16" t="str">
        <f t="shared" si="0"/>
        <v/>
      </c>
      <c r="P14" s="17"/>
      <c r="Q14" s="21" t="str">
        <f t="shared" si="1"/>
        <v/>
      </c>
    </row>
    <row r="15" spans="1:17">
      <c r="A15" s="5"/>
      <c r="B15" s="2"/>
      <c r="C15" s="7"/>
      <c r="D15" s="9"/>
      <c r="E15" s="8"/>
      <c r="F15" s="4"/>
      <c r="G15" s="8"/>
      <c r="H15" s="8"/>
      <c r="I15" s="8"/>
      <c r="J15" s="8"/>
      <c r="K15" s="8"/>
      <c r="L15" s="8"/>
      <c r="M15" s="8"/>
      <c r="N15" s="8"/>
      <c r="O15" s="8" t="str">
        <f t="shared" si="0"/>
        <v/>
      </c>
      <c r="P15" s="4"/>
      <c r="Q15" s="7" t="str">
        <f t="shared" si="1"/>
        <v/>
      </c>
    </row>
    <row r="16" spans="1:17" s="19" customFormat="1">
      <c r="A16" s="23"/>
      <c r="B16" s="20"/>
      <c r="C16" s="21"/>
      <c r="D16" s="22"/>
      <c r="E16" s="16"/>
      <c r="F16" s="17"/>
      <c r="G16" s="16"/>
      <c r="H16" s="16"/>
      <c r="I16" s="16"/>
      <c r="J16" s="16"/>
      <c r="K16" s="16"/>
      <c r="L16" s="16"/>
      <c r="M16" s="16"/>
      <c r="N16" s="16"/>
      <c r="O16" s="16" t="str">
        <f t="shared" si="0"/>
        <v/>
      </c>
      <c r="P16" s="17"/>
      <c r="Q16" s="21" t="str">
        <f t="shared" si="1"/>
        <v/>
      </c>
    </row>
    <row r="17" spans="1:17">
      <c r="A17" s="5"/>
      <c r="B17" s="2"/>
      <c r="C17" s="7"/>
      <c r="D17" s="9"/>
      <c r="E17" s="8"/>
      <c r="F17" s="4"/>
      <c r="G17" s="8"/>
      <c r="H17" s="8"/>
      <c r="I17" s="8"/>
      <c r="J17" s="8"/>
      <c r="K17" s="8"/>
      <c r="L17" s="8"/>
      <c r="M17" s="8"/>
      <c r="N17" s="8"/>
      <c r="O17" s="8" t="str">
        <f t="shared" si="0"/>
        <v/>
      </c>
      <c r="P17" s="4"/>
      <c r="Q17" s="7" t="str">
        <f t="shared" si="1"/>
        <v/>
      </c>
    </row>
    <row r="18" spans="1:17" s="19" customFormat="1">
      <c r="A18" s="23"/>
      <c r="B18" s="20"/>
      <c r="C18" s="21"/>
      <c r="D18" s="22"/>
      <c r="E18" s="16"/>
      <c r="F18" s="17"/>
      <c r="G18" s="16"/>
      <c r="H18" s="16"/>
      <c r="I18" s="16"/>
      <c r="J18" s="16"/>
      <c r="K18" s="16"/>
      <c r="L18" s="16"/>
      <c r="M18" s="16"/>
      <c r="N18" s="16"/>
      <c r="O18" s="16" t="str">
        <f t="shared" si="0"/>
        <v/>
      </c>
      <c r="P18" s="17"/>
      <c r="Q18" s="21" t="str">
        <f t="shared" si="1"/>
        <v/>
      </c>
    </row>
    <row r="19" spans="1:17">
      <c r="A19" s="5"/>
      <c r="B19" s="6"/>
      <c r="C19" s="7"/>
      <c r="D19" s="9"/>
      <c r="E19" s="8"/>
      <c r="F19" s="4"/>
      <c r="G19" s="8"/>
      <c r="H19" s="8"/>
      <c r="I19" s="8"/>
      <c r="J19" s="8"/>
      <c r="K19" s="8"/>
      <c r="L19" s="8"/>
      <c r="M19" s="8"/>
      <c r="N19" s="8"/>
      <c r="O19" s="8" t="str">
        <f t="shared" si="0"/>
        <v/>
      </c>
      <c r="P19" s="4"/>
      <c r="Q19" s="7" t="str">
        <f t="shared" si="1"/>
        <v/>
      </c>
    </row>
    <row r="20" spans="1:17" s="19" customFormat="1">
      <c r="A20" s="23"/>
      <c r="B20" s="20"/>
      <c r="C20" s="21"/>
      <c r="D20" s="22"/>
      <c r="E20" s="16"/>
      <c r="F20" s="17"/>
      <c r="G20" s="16"/>
      <c r="H20" s="16"/>
      <c r="I20" s="16"/>
      <c r="J20" s="16"/>
      <c r="K20" s="16"/>
      <c r="L20" s="16"/>
      <c r="M20" s="16"/>
      <c r="N20" s="16"/>
      <c r="O20" s="16" t="str">
        <f t="shared" si="0"/>
        <v/>
      </c>
      <c r="P20" s="17"/>
      <c r="Q20" s="21" t="str">
        <f t="shared" si="1"/>
        <v/>
      </c>
    </row>
    <row r="21" spans="1:17">
      <c r="A21" s="5"/>
      <c r="B21" s="6"/>
      <c r="C21" s="7"/>
      <c r="D21" s="9"/>
      <c r="E21" s="8"/>
      <c r="F21" s="4"/>
      <c r="G21" s="8"/>
      <c r="H21" s="8"/>
      <c r="I21" s="8"/>
      <c r="J21" s="8"/>
      <c r="K21" s="8"/>
      <c r="L21" s="8"/>
      <c r="M21" s="8"/>
      <c r="N21" s="8"/>
      <c r="O21" s="8" t="str">
        <f t="shared" si="0"/>
        <v/>
      </c>
      <c r="P21" s="4"/>
      <c r="Q21" s="7" t="str">
        <f t="shared" si="1"/>
        <v/>
      </c>
    </row>
    <row r="22" spans="1:17" s="19" customFormat="1">
      <c r="A22" s="23"/>
      <c r="B22" s="20"/>
      <c r="C22" s="21"/>
      <c r="D22" s="22"/>
      <c r="E22" s="16"/>
      <c r="F22" s="17"/>
      <c r="G22" s="16"/>
      <c r="H22" s="16"/>
      <c r="I22" s="16"/>
      <c r="J22" s="16"/>
      <c r="K22" s="16"/>
      <c r="L22" s="16"/>
      <c r="M22" s="16"/>
      <c r="N22" s="16"/>
      <c r="O22" s="16" t="str">
        <f t="shared" si="0"/>
        <v/>
      </c>
      <c r="P22" s="17"/>
      <c r="Q22" s="21" t="str">
        <f t="shared" si="1"/>
        <v/>
      </c>
    </row>
    <row r="23" spans="1:17">
      <c r="A23" s="5"/>
      <c r="B23" s="2"/>
      <c r="C23" s="7"/>
      <c r="D23" s="9"/>
      <c r="E23" s="8"/>
      <c r="F23" s="4"/>
      <c r="G23" s="8"/>
      <c r="H23" s="8"/>
      <c r="I23" s="8"/>
      <c r="J23" s="8"/>
      <c r="K23" s="8"/>
      <c r="L23" s="8"/>
      <c r="M23" s="8"/>
      <c r="N23" s="8"/>
      <c r="O23" s="8" t="str">
        <f t="shared" si="0"/>
        <v/>
      </c>
      <c r="P23" s="4"/>
      <c r="Q23" s="7" t="str">
        <f t="shared" si="1"/>
        <v/>
      </c>
    </row>
    <row r="24" spans="1:17" s="19" customFormat="1">
      <c r="A24" s="23"/>
      <c r="B24" s="20"/>
      <c r="C24" s="21"/>
      <c r="D24" s="22"/>
      <c r="E24" s="16"/>
      <c r="F24" s="17"/>
      <c r="G24" s="16"/>
      <c r="H24" s="16"/>
      <c r="I24" s="16"/>
      <c r="J24" s="16"/>
      <c r="K24" s="16"/>
      <c r="L24" s="16"/>
      <c r="M24" s="16"/>
      <c r="N24" s="16"/>
      <c r="O24" s="16" t="str">
        <f t="shared" si="0"/>
        <v/>
      </c>
      <c r="P24" s="17"/>
      <c r="Q24" s="21" t="str">
        <f t="shared" si="1"/>
        <v/>
      </c>
    </row>
    <row r="25" spans="1:17">
      <c r="A25" s="5"/>
      <c r="B25" s="2"/>
      <c r="C25" s="7"/>
      <c r="D25" s="9"/>
      <c r="E25" s="8"/>
      <c r="F25" s="4"/>
      <c r="G25" s="8"/>
      <c r="H25" s="8"/>
      <c r="I25" s="8"/>
      <c r="J25" s="8"/>
      <c r="K25" s="8"/>
      <c r="L25" s="8"/>
      <c r="M25" s="8"/>
      <c r="N25" s="8"/>
      <c r="O25" s="8" t="str">
        <f t="shared" si="0"/>
        <v/>
      </c>
      <c r="P25" s="4"/>
      <c r="Q25" s="7" t="str">
        <f t="shared" si="1"/>
        <v/>
      </c>
    </row>
    <row r="26" spans="1:17" s="19" customFormat="1">
      <c r="A26" s="23"/>
      <c r="B26" s="20"/>
      <c r="C26" s="21"/>
      <c r="D26" s="22"/>
      <c r="E26" s="16"/>
      <c r="F26" s="17"/>
      <c r="G26" s="16"/>
      <c r="H26" s="16"/>
      <c r="I26" s="16"/>
      <c r="J26" s="16"/>
      <c r="K26" s="16"/>
      <c r="L26" s="16"/>
      <c r="M26" s="16"/>
      <c r="N26" s="16"/>
      <c r="O26" s="16" t="str">
        <f t="shared" si="0"/>
        <v/>
      </c>
      <c r="P26" s="17"/>
      <c r="Q26" s="21" t="str">
        <f t="shared" si="1"/>
        <v/>
      </c>
    </row>
    <row r="27" spans="1:17">
      <c r="A27" s="5"/>
      <c r="B27" s="2"/>
      <c r="C27" s="7"/>
      <c r="D27" s="9"/>
      <c r="E27" s="8"/>
      <c r="F27" s="4"/>
      <c r="G27" s="8"/>
      <c r="H27" s="8"/>
      <c r="I27" s="8"/>
      <c r="J27" s="8"/>
      <c r="K27" s="8"/>
      <c r="L27" s="8"/>
      <c r="M27" s="8"/>
      <c r="N27" s="8"/>
      <c r="O27" s="8" t="str">
        <f t="shared" si="0"/>
        <v/>
      </c>
      <c r="P27" s="4"/>
      <c r="Q27" s="7" t="str">
        <f t="shared" si="1"/>
        <v/>
      </c>
    </row>
    <row r="28" spans="1:17" s="19" customFormat="1">
      <c r="A28" s="23"/>
      <c r="B28" s="24"/>
      <c r="C28" s="21"/>
      <c r="D28" s="22"/>
      <c r="E28" s="16"/>
      <c r="F28" s="17"/>
      <c r="G28" s="16"/>
      <c r="H28" s="16"/>
      <c r="I28" s="16"/>
      <c r="J28" s="16"/>
      <c r="K28" s="16"/>
      <c r="L28" s="16"/>
      <c r="M28" s="16"/>
      <c r="N28" s="16"/>
      <c r="O28" s="16" t="str">
        <f t="shared" si="0"/>
        <v/>
      </c>
      <c r="P28" s="17"/>
      <c r="Q28" s="21" t="str">
        <f t="shared" si="1"/>
        <v/>
      </c>
    </row>
    <row r="29" spans="1:17">
      <c r="A29" s="5"/>
      <c r="B29" s="6"/>
      <c r="C29" s="7"/>
      <c r="D29" s="9"/>
      <c r="E29" s="8"/>
      <c r="F29" s="4"/>
      <c r="G29" s="8"/>
      <c r="H29" s="8"/>
      <c r="I29" s="8"/>
      <c r="J29" s="8"/>
      <c r="K29" s="8"/>
      <c r="L29" s="8"/>
      <c r="M29" s="8"/>
      <c r="N29" s="8"/>
      <c r="O29" s="8" t="str">
        <f t="shared" si="0"/>
        <v/>
      </c>
      <c r="P29" s="4"/>
      <c r="Q29" s="7" t="str">
        <f t="shared" si="1"/>
        <v/>
      </c>
    </row>
    <row r="30" spans="1:17" s="19" customFormat="1">
      <c r="A30" s="23"/>
      <c r="B30" s="20"/>
      <c r="C30" s="21"/>
      <c r="D30" s="22"/>
      <c r="E30" s="16"/>
      <c r="F30" s="17"/>
      <c r="G30" s="16"/>
      <c r="H30" s="16"/>
      <c r="I30" s="16"/>
      <c r="J30" s="16"/>
      <c r="K30" s="16"/>
      <c r="L30" s="16"/>
      <c r="M30" s="16"/>
      <c r="N30" s="16"/>
      <c r="O30" s="16" t="str">
        <f t="shared" si="0"/>
        <v/>
      </c>
      <c r="P30" s="17"/>
      <c r="Q30" s="21" t="str">
        <f t="shared" si="1"/>
        <v/>
      </c>
    </row>
    <row r="31" spans="1:17">
      <c r="A31" s="5"/>
      <c r="B31" s="2"/>
      <c r="C31" s="7"/>
      <c r="D31" s="9"/>
      <c r="E31" s="8"/>
      <c r="F31" s="4"/>
      <c r="G31" s="8"/>
      <c r="H31" s="8"/>
      <c r="I31" s="8"/>
      <c r="J31" s="8"/>
      <c r="K31" s="8"/>
      <c r="L31" s="8"/>
      <c r="M31" s="8"/>
      <c r="N31" s="8"/>
      <c r="O31" s="8" t="str">
        <f t="shared" si="0"/>
        <v/>
      </c>
      <c r="P31" s="4"/>
      <c r="Q31" s="7" t="str">
        <f t="shared" si="1"/>
        <v/>
      </c>
    </row>
    <row r="32" spans="1:17" s="19" customFormat="1">
      <c r="A32" s="23"/>
      <c r="B32" s="20"/>
      <c r="C32" s="21"/>
      <c r="D32" s="22"/>
      <c r="E32" s="16"/>
      <c r="F32" s="17"/>
      <c r="G32" s="16"/>
      <c r="H32" s="16"/>
      <c r="I32" s="16"/>
      <c r="J32" s="16"/>
      <c r="K32" s="16"/>
      <c r="L32" s="16"/>
      <c r="M32" s="16"/>
      <c r="N32" s="16"/>
      <c r="O32" s="16" t="str">
        <f t="shared" si="0"/>
        <v/>
      </c>
      <c r="P32" s="17"/>
      <c r="Q32" s="21" t="str">
        <f t="shared" si="1"/>
        <v/>
      </c>
    </row>
    <row r="33" spans="1:17">
      <c r="A33" s="5"/>
      <c r="B33" s="2"/>
      <c r="C33" s="7"/>
      <c r="D33" s="9"/>
      <c r="E33" s="8"/>
      <c r="F33" s="4"/>
      <c r="G33" s="8"/>
      <c r="H33" s="8"/>
      <c r="I33" s="8"/>
      <c r="J33" s="8"/>
      <c r="K33" s="8"/>
      <c r="L33" s="8"/>
      <c r="M33" s="8"/>
      <c r="N33" s="8"/>
      <c r="O33" s="8" t="str">
        <f t="shared" si="0"/>
        <v/>
      </c>
      <c r="P33" s="4"/>
      <c r="Q33" s="7" t="str">
        <f t="shared" si="1"/>
        <v/>
      </c>
    </row>
    <row r="34" spans="1:17" s="19" customFormat="1">
      <c r="A34" s="25"/>
      <c r="B34" s="20"/>
      <c r="C34" s="21"/>
      <c r="D34" s="22"/>
      <c r="E34" s="16"/>
      <c r="F34" s="17"/>
      <c r="G34" s="16"/>
      <c r="H34" s="16"/>
      <c r="I34" s="16"/>
      <c r="J34" s="16"/>
      <c r="K34" s="16"/>
      <c r="L34" s="16"/>
      <c r="M34" s="16"/>
      <c r="N34" s="16"/>
      <c r="O34" s="16" t="str">
        <f t="shared" si="0"/>
        <v/>
      </c>
      <c r="P34" s="17"/>
      <c r="Q34" s="21" t="str">
        <f t="shared" si="1"/>
        <v/>
      </c>
    </row>
    <row r="35" spans="1:17">
      <c r="A35" s="10"/>
      <c r="B35" s="6"/>
      <c r="C35" s="7"/>
      <c r="D35" s="9"/>
      <c r="E35" s="8"/>
      <c r="F35" s="4"/>
      <c r="G35" s="8"/>
      <c r="H35" s="8"/>
      <c r="I35" s="8"/>
      <c r="J35" s="8"/>
      <c r="K35" s="8"/>
      <c r="L35" s="8"/>
      <c r="M35" s="8"/>
      <c r="N35" s="8"/>
      <c r="O35" s="8" t="str">
        <f t="shared" si="0"/>
        <v/>
      </c>
      <c r="P35" s="4"/>
      <c r="Q35" s="7" t="str">
        <f t="shared" si="1"/>
        <v/>
      </c>
    </row>
    <row r="36" spans="1:17" s="19" customFormat="1">
      <c r="A36" s="23"/>
      <c r="B36" s="20"/>
      <c r="C36" s="21"/>
      <c r="D36" s="22"/>
      <c r="E36" s="16"/>
      <c r="F36" s="17"/>
      <c r="G36" s="16"/>
      <c r="H36" s="16"/>
      <c r="I36" s="16"/>
      <c r="J36" s="16"/>
      <c r="K36" s="16"/>
      <c r="L36" s="16"/>
      <c r="M36" s="16"/>
      <c r="N36" s="16"/>
      <c r="O36" s="16" t="str">
        <f t="shared" si="0"/>
        <v/>
      </c>
      <c r="P36" s="17"/>
      <c r="Q36" s="21" t="str">
        <f t="shared" si="1"/>
        <v/>
      </c>
    </row>
    <row r="37" spans="1:17">
      <c r="A37" s="5"/>
      <c r="B37" s="2"/>
      <c r="C37" s="7"/>
      <c r="D37" s="9"/>
      <c r="E37" s="8"/>
      <c r="F37" s="4"/>
      <c r="G37" s="8"/>
      <c r="H37" s="8"/>
      <c r="I37" s="8"/>
      <c r="J37" s="8"/>
      <c r="K37" s="8"/>
      <c r="L37" s="8"/>
      <c r="M37" s="8"/>
      <c r="N37" s="8"/>
      <c r="O37" s="8" t="str">
        <f t="shared" si="0"/>
        <v/>
      </c>
      <c r="P37" s="4"/>
      <c r="Q37" s="7" t="str">
        <f t="shared" si="1"/>
        <v/>
      </c>
    </row>
    <row r="38" spans="1:17" s="19" customFormat="1">
      <c r="A38" s="23"/>
      <c r="B38" s="20"/>
      <c r="C38" s="21"/>
      <c r="D38" s="22"/>
      <c r="E38" s="16"/>
      <c r="F38" s="17"/>
      <c r="G38" s="16"/>
      <c r="H38" s="16"/>
      <c r="I38" s="16"/>
      <c r="J38" s="16"/>
      <c r="K38" s="16"/>
      <c r="L38" s="16"/>
      <c r="M38" s="16"/>
      <c r="N38" s="16"/>
      <c r="O38" s="16" t="str">
        <f t="shared" si="0"/>
        <v/>
      </c>
      <c r="P38" s="17"/>
      <c r="Q38" s="21" t="str">
        <f t="shared" si="1"/>
        <v/>
      </c>
    </row>
    <row r="39" spans="1:17">
      <c r="A39" s="5"/>
      <c r="B39" s="2"/>
      <c r="C39" s="7"/>
      <c r="D39" s="9"/>
      <c r="E39" s="8"/>
      <c r="F39" s="4"/>
      <c r="G39" s="8"/>
      <c r="H39" s="8"/>
      <c r="I39" s="8"/>
      <c r="J39" s="8"/>
      <c r="K39" s="8"/>
      <c r="L39" s="8"/>
      <c r="M39" s="8"/>
      <c r="N39" s="8"/>
      <c r="O39" s="8" t="str">
        <f t="shared" si="0"/>
        <v/>
      </c>
      <c r="P39" s="4"/>
      <c r="Q39" s="7" t="str">
        <f t="shared" si="1"/>
        <v/>
      </c>
    </row>
    <row r="40" spans="1:17" s="19" customFormat="1">
      <c r="A40" s="23"/>
      <c r="B40" s="20"/>
      <c r="C40" s="21"/>
      <c r="D40" s="22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 t="str">
        <f t="shared" si="0"/>
        <v/>
      </c>
      <c r="P40" s="17"/>
      <c r="Q40" s="21" t="str">
        <f t="shared" si="1"/>
        <v/>
      </c>
    </row>
    <row r="41" spans="1:17">
      <c r="A41" s="5"/>
      <c r="B41" s="2"/>
      <c r="C41" s="7"/>
      <c r="D41" s="9"/>
      <c r="E41" s="8"/>
      <c r="F41" s="4"/>
      <c r="G41" s="8"/>
      <c r="H41" s="8"/>
      <c r="I41" s="8"/>
      <c r="J41" s="8"/>
      <c r="K41" s="8"/>
      <c r="L41" s="8"/>
      <c r="M41" s="8"/>
      <c r="N41" s="8"/>
      <c r="O41" s="8" t="str">
        <f t="shared" si="0"/>
        <v/>
      </c>
      <c r="P41" s="4"/>
      <c r="Q41" s="7" t="str">
        <f t="shared" si="1"/>
        <v/>
      </c>
    </row>
    <row r="42" spans="1:17" s="19" customFormat="1">
      <c r="A42" s="23"/>
      <c r="B42" s="20"/>
      <c r="C42" s="21"/>
      <c r="D42" s="22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6" t="str">
        <f t="shared" si="0"/>
        <v/>
      </c>
      <c r="P42" s="17"/>
      <c r="Q42" s="21" t="str">
        <f t="shared" si="1"/>
        <v/>
      </c>
    </row>
    <row r="43" spans="1:17">
      <c r="A43" s="5"/>
      <c r="B43" s="2"/>
      <c r="C43" s="7"/>
      <c r="D43" s="9"/>
      <c r="E43" s="8"/>
      <c r="F43" s="4"/>
      <c r="G43" s="8"/>
      <c r="H43" s="8"/>
      <c r="I43" s="8"/>
      <c r="J43" s="8"/>
      <c r="K43" s="8"/>
      <c r="L43" s="8"/>
      <c r="M43" s="8"/>
      <c r="N43" s="8"/>
      <c r="O43" s="8" t="str">
        <f t="shared" si="0"/>
        <v/>
      </c>
      <c r="P43" s="4"/>
      <c r="Q43" s="7" t="str">
        <f t="shared" si="1"/>
        <v/>
      </c>
    </row>
    <row r="44" spans="1:17" s="19" customFormat="1">
      <c r="A44" s="23"/>
      <c r="B44" s="20"/>
      <c r="C44" s="21"/>
      <c r="D44" s="22"/>
      <c r="E44" s="16"/>
      <c r="F44" s="17"/>
      <c r="G44" s="16"/>
      <c r="H44" s="16"/>
      <c r="I44" s="16"/>
      <c r="J44" s="16"/>
      <c r="K44" s="16"/>
      <c r="L44" s="16"/>
      <c r="M44" s="16"/>
      <c r="N44" s="16"/>
      <c r="O44" s="16" t="str">
        <f t="shared" si="0"/>
        <v/>
      </c>
      <c r="P44" s="17"/>
      <c r="Q44" s="21" t="str">
        <f t="shared" si="1"/>
        <v/>
      </c>
    </row>
    <row r="45" spans="1:17">
      <c r="A45" s="5"/>
      <c r="B45" s="2"/>
      <c r="C45" s="7"/>
      <c r="D45" s="9"/>
      <c r="E45" s="8"/>
      <c r="F45" s="4"/>
      <c r="G45" s="8"/>
      <c r="H45" s="8"/>
      <c r="I45" s="8"/>
      <c r="J45" s="8"/>
      <c r="K45" s="8"/>
      <c r="L45" s="8"/>
      <c r="M45" s="8"/>
      <c r="N45" s="8"/>
      <c r="O45" s="8" t="str">
        <f t="shared" si="0"/>
        <v/>
      </c>
      <c r="P45" s="4"/>
      <c r="Q45" s="7" t="str">
        <f t="shared" si="1"/>
        <v/>
      </c>
    </row>
    <row r="46" spans="1:17" s="19" customFormat="1">
      <c r="A46" s="23"/>
      <c r="B46" s="20"/>
      <c r="C46" s="21"/>
      <c r="D46" s="22"/>
      <c r="E46" s="16"/>
      <c r="F46" s="17"/>
      <c r="G46" s="16"/>
      <c r="H46" s="16"/>
      <c r="I46" s="16"/>
      <c r="J46" s="16"/>
      <c r="K46" s="16"/>
      <c r="L46" s="16"/>
      <c r="M46" s="16"/>
      <c r="N46" s="16"/>
      <c r="O46" s="16" t="str">
        <f t="shared" si="0"/>
        <v/>
      </c>
      <c r="P46" s="17"/>
      <c r="Q46" s="21" t="str">
        <f t="shared" si="1"/>
        <v/>
      </c>
    </row>
    <row r="47" spans="1:17">
      <c r="A47" s="5"/>
      <c r="B47" s="6"/>
      <c r="C47" s="7"/>
      <c r="D47" s="9"/>
      <c r="E47" s="8"/>
      <c r="F47" s="4"/>
      <c r="G47" s="8"/>
      <c r="H47" s="8"/>
      <c r="I47" s="8"/>
      <c r="J47" s="8"/>
      <c r="K47" s="8"/>
      <c r="L47" s="8"/>
      <c r="M47" s="8"/>
      <c r="N47" s="8"/>
      <c r="O47" s="8" t="str">
        <f t="shared" si="0"/>
        <v/>
      </c>
      <c r="P47" s="4"/>
      <c r="Q47" s="7" t="str">
        <f t="shared" si="1"/>
        <v/>
      </c>
    </row>
    <row r="48" spans="1:17" s="19" customFormat="1">
      <c r="A48" s="23"/>
      <c r="B48" s="20"/>
      <c r="C48" s="21"/>
      <c r="D48" s="22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6" t="str">
        <f t="shared" si="0"/>
        <v/>
      </c>
      <c r="P48" s="17"/>
      <c r="Q48" s="21" t="str">
        <f t="shared" si="1"/>
        <v/>
      </c>
    </row>
    <row r="49" spans="1:17">
      <c r="A49" s="5"/>
      <c r="B49" s="2"/>
      <c r="C49" s="7"/>
      <c r="D49" s="9"/>
      <c r="E49" s="8"/>
      <c r="F49" s="4"/>
      <c r="G49" s="8"/>
      <c r="H49" s="8"/>
      <c r="I49" s="8"/>
      <c r="J49" s="8"/>
      <c r="K49" s="8"/>
      <c r="L49" s="8"/>
      <c r="M49" s="8"/>
      <c r="N49" s="8"/>
      <c r="O49" s="8" t="str">
        <f t="shared" si="0"/>
        <v/>
      </c>
      <c r="P49" s="4"/>
      <c r="Q49" s="7" t="str">
        <f t="shared" si="1"/>
        <v/>
      </c>
    </row>
    <row r="50" spans="1:17" s="19" customFormat="1">
      <c r="A50" s="23"/>
      <c r="B50" s="24"/>
      <c r="C50" s="21"/>
      <c r="D50" s="22"/>
      <c r="E50" s="16"/>
      <c r="F50" s="17"/>
      <c r="G50" s="16"/>
      <c r="H50" s="16"/>
      <c r="I50" s="16"/>
      <c r="J50" s="16"/>
      <c r="K50" s="16"/>
      <c r="L50" s="16"/>
      <c r="M50" s="16"/>
      <c r="N50" s="16"/>
      <c r="O50" s="16" t="str">
        <f t="shared" si="0"/>
        <v/>
      </c>
      <c r="P50" s="17"/>
      <c r="Q50" s="21" t="str">
        <f t="shared" si="1"/>
        <v/>
      </c>
    </row>
    <row r="51" spans="1:17">
      <c r="A51" s="5"/>
      <c r="B51" s="2"/>
      <c r="C51" s="7"/>
      <c r="D51" s="9"/>
      <c r="E51" s="8"/>
      <c r="F51" s="4"/>
      <c r="G51" s="8"/>
      <c r="H51" s="8"/>
      <c r="I51" s="8"/>
      <c r="J51" s="8"/>
      <c r="K51" s="8"/>
      <c r="L51" s="8"/>
      <c r="M51" s="8"/>
      <c r="N51" s="8"/>
      <c r="O51" s="8" t="str">
        <f t="shared" si="0"/>
        <v/>
      </c>
      <c r="P51" s="4"/>
      <c r="Q51" s="7" t="str">
        <f t="shared" si="1"/>
        <v/>
      </c>
    </row>
    <row r="52" spans="1:17" s="19" customFormat="1">
      <c r="A52" s="23"/>
      <c r="B52" s="20"/>
      <c r="C52" s="21"/>
      <c r="D52" s="22"/>
      <c r="E52" s="16"/>
      <c r="F52" s="17"/>
      <c r="G52" s="16"/>
      <c r="H52" s="16"/>
      <c r="I52" s="16"/>
      <c r="J52" s="16"/>
      <c r="K52" s="16"/>
      <c r="L52" s="16"/>
      <c r="M52" s="16"/>
      <c r="N52" s="16"/>
      <c r="O52" s="16" t="str">
        <f t="shared" si="0"/>
        <v/>
      </c>
      <c r="P52" s="17"/>
      <c r="Q52" s="21" t="str">
        <f t="shared" si="1"/>
        <v/>
      </c>
    </row>
    <row r="53" spans="1:17">
      <c r="A53" s="5"/>
      <c r="B53" s="2"/>
      <c r="C53" s="7"/>
      <c r="D53" s="9"/>
      <c r="E53" s="8"/>
      <c r="F53" s="4"/>
      <c r="G53" s="8"/>
      <c r="H53" s="8"/>
      <c r="I53" s="8"/>
      <c r="J53" s="8"/>
      <c r="K53" s="8"/>
      <c r="L53" s="8"/>
      <c r="M53" s="8"/>
      <c r="N53" s="8"/>
      <c r="O53" s="8" t="str">
        <f t="shared" si="0"/>
        <v/>
      </c>
      <c r="P53" s="4"/>
      <c r="Q53" s="7" t="str">
        <f t="shared" si="1"/>
        <v/>
      </c>
    </row>
    <row r="54" spans="1:17" s="19" customFormat="1">
      <c r="A54" s="23"/>
      <c r="B54" s="20"/>
      <c r="C54" s="21"/>
      <c r="D54" s="22"/>
      <c r="E54" s="16"/>
      <c r="F54" s="17"/>
      <c r="G54" s="16"/>
      <c r="H54" s="16"/>
      <c r="I54" s="16"/>
      <c r="J54" s="16"/>
      <c r="K54" s="16"/>
      <c r="L54" s="16"/>
      <c r="M54" s="16"/>
      <c r="N54" s="16"/>
      <c r="O54" s="16" t="str">
        <f t="shared" si="0"/>
        <v/>
      </c>
      <c r="P54" s="17"/>
      <c r="Q54" s="21" t="str">
        <f t="shared" si="1"/>
        <v/>
      </c>
    </row>
    <row r="55" spans="1:17">
      <c r="A55" s="5"/>
      <c r="B55" s="2"/>
      <c r="C55" s="7"/>
      <c r="D55" s="9"/>
      <c r="E55" s="8"/>
      <c r="F55" s="4"/>
      <c r="G55" s="8"/>
      <c r="H55" s="8"/>
      <c r="I55" s="8"/>
      <c r="J55" s="8"/>
      <c r="K55" s="8"/>
      <c r="L55" s="8"/>
      <c r="M55" s="8"/>
      <c r="N55" s="8"/>
      <c r="O55" s="8" t="str">
        <f t="shared" si="0"/>
        <v/>
      </c>
      <c r="P55" s="4"/>
      <c r="Q55" s="7" t="str">
        <f t="shared" si="1"/>
        <v/>
      </c>
    </row>
    <row r="56" spans="1:17" s="19" customFormat="1">
      <c r="A56" s="23"/>
      <c r="B56" s="20"/>
      <c r="C56" s="21"/>
      <c r="D56" s="22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 t="str">
        <f t="shared" si="0"/>
        <v/>
      </c>
      <c r="P56" s="17"/>
      <c r="Q56" s="21" t="str">
        <f t="shared" si="1"/>
        <v/>
      </c>
    </row>
    <row r="57" spans="1:17">
      <c r="A57" s="5"/>
      <c r="B57" s="2"/>
      <c r="C57" s="7"/>
      <c r="D57" s="9"/>
      <c r="E57" s="8"/>
      <c r="F57" s="4"/>
      <c r="G57" s="8"/>
      <c r="H57" s="8"/>
      <c r="I57" s="8"/>
      <c r="J57" s="8"/>
      <c r="K57" s="8"/>
      <c r="L57" s="8"/>
      <c r="M57" s="8"/>
      <c r="N57" s="8"/>
      <c r="O57" s="8" t="str">
        <f t="shared" si="0"/>
        <v/>
      </c>
      <c r="P57" s="4"/>
      <c r="Q57" s="7" t="str">
        <f t="shared" si="1"/>
        <v/>
      </c>
    </row>
    <row r="58" spans="1:17" s="19" customFormat="1">
      <c r="A58" s="23"/>
      <c r="B58" s="20"/>
      <c r="C58" s="21"/>
      <c r="D58" s="22"/>
      <c r="E58" s="16"/>
      <c r="F58" s="17"/>
      <c r="G58" s="16"/>
      <c r="H58" s="16"/>
      <c r="I58" s="16"/>
      <c r="J58" s="16"/>
      <c r="K58" s="16"/>
      <c r="L58" s="16"/>
      <c r="M58" s="16"/>
      <c r="N58" s="16"/>
      <c r="O58" s="16" t="str">
        <f t="shared" si="0"/>
        <v/>
      </c>
      <c r="P58" s="17"/>
      <c r="Q58" s="21" t="str">
        <f t="shared" si="1"/>
        <v/>
      </c>
    </row>
    <row r="59" spans="1:17">
      <c r="A59" s="5"/>
      <c r="B59" s="2"/>
      <c r="C59" s="7"/>
      <c r="D59" s="9"/>
      <c r="E59" s="8"/>
      <c r="F59" s="4"/>
      <c r="G59" s="8"/>
      <c r="H59" s="8"/>
      <c r="I59" s="8"/>
      <c r="J59" s="8"/>
      <c r="K59" s="8"/>
      <c r="L59" s="8"/>
      <c r="M59" s="8"/>
      <c r="N59" s="8"/>
      <c r="O59" s="8" t="str">
        <f t="shared" si="0"/>
        <v/>
      </c>
      <c r="P59" s="4"/>
      <c r="Q59" s="7" t="str">
        <f t="shared" si="1"/>
        <v/>
      </c>
    </row>
    <row r="60" spans="1:17" s="19" customFormat="1">
      <c r="A60" s="23"/>
      <c r="B60" s="20"/>
      <c r="C60" s="21"/>
      <c r="D60" s="22"/>
      <c r="E60" s="16"/>
      <c r="F60" s="17"/>
      <c r="G60" s="16"/>
      <c r="H60" s="16"/>
      <c r="I60" s="16"/>
      <c r="J60" s="16"/>
      <c r="K60" s="16"/>
      <c r="L60" s="16"/>
      <c r="M60" s="16"/>
      <c r="N60" s="16"/>
      <c r="O60" s="16" t="str">
        <f t="shared" si="0"/>
        <v/>
      </c>
      <c r="P60" s="17"/>
      <c r="Q60" s="21" t="str">
        <f t="shared" si="1"/>
        <v/>
      </c>
    </row>
    <row r="61" spans="1:17">
      <c r="A61" s="5"/>
      <c r="B61" s="2"/>
      <c r="C61" s="7"/>
      <c r="D61" s="9"/>
      <c r="E61" s="8"/>
      <c r="F61" s="4"/>
      <c r="G61" s="8"/>
      <c r="H61" s="8"/>
      <c r="I61" s="8"/>
      <c r="J61" s="8"/>
      <c r="K61" s="8"/>
      <c r="L61" s="8"/>
      <c r="M61" s="8"/>
      <c r="N61" s="8"/>
      <c r="O61" s="8" t="str">
        <f t="shared" si="0"/>
        <v/>
      </c>
      <c r="P61" s="4"/>
      <c r="Q61" s="7" t="str">
        <f t="shared" si="1"/>
        <v/>
      </c>
    </row>
    <row r="62" spans="1:17" s="19" customFormat="1">
      <c r="A62" s="23"/>
      <c r="B62" s="20"/>
      <c r="C62" s="21"/>
      <c r="D62" s="22"/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 t="str">
        <f t="shared" si="0"/>
        <v/>
      </c>
      <c r="P62" s="17"/>
      <c r="Q62" s="21" t="str">
        <f t="shared" si="1"/>
        <v/>
      </c>
    </row>
    <row r="63" spans="1:17">
      <c r="A63" s="5"/>
      <c r="B63" s="2"/>
      <c r="C63" s="7"/>
      <c r="D63" s="9"/>
      <c r="E63" s="8"/>
      <c r="F63" s="4"/>
      <c r="G63" s="8"/>
      <c r="H63" s="8"/>
      <c r="I63" s="8"/>
      <c r="J63" s="8"/>
      <c r="K63" s="8"/>
      <c r="L63" s="8"/>
      <c r="M63" s="8"/>
      <c r="N63" s="8"/>
      <c r="O63" s="8" t="str">
        <f t="shared" si="0"/>
        <v/>
      </c>
      <c r="P63" s="4"/>
      <c r="Q63" s="7" t="str">
        <f t="shared" si="1"/>
        <v/>
      </c>
    </row>
    <row r="64" spans="1:17" s="19" customFormat="1">
      <c r="A64" s="23"/>
      <c r="B64" s="20"/>
      <c r="C64" s="21"/>
      <c r="D64" s="22"/>
      <c r="E64" s="16"/>
      <c r="F64" s="17"/>
      <c r="G64" s="16"/>
      <c r="H64" s="16"/>
      <c r="I64" s="16"/>
      <c r="J64" s="16"/>
      <c r="K64" s="16"/>
      <c r="L64" s="16"/>
      <c r="M64" s="16"/>
      <c r="N64" s="16"/>
      <c r="O64" s="16" t="str">
        <f t="shared" si="0"/>
        <v/>
      </c>
      <c r="P64" s="17"/>
      <c r="Q64" s="21" t="str">
        <f t="shared" si="1"/>
        <v/>
      </c>
    </row>
    <row r="65" spans="1:17">
      <c r="A65" s="5"/>
      <c r="B65" s="2"/>
      <c r="C65" s="7"/>
      <c r="D65" s="9"/>
      <c r="E65" s="8"/>
      <c r="F65" s="4"/>
      <c r="G65" s="8"/>
      <c r="H65" s="8"/>
      <c r="I65" s="8"/>
      <c r="J65" s="8"/>
      <c r="K65" s="8"/>
      <c r="L65" s="8"/>
      <c r="M65" s="8"/>
      <c r="N65" s="8"/>
      <c r="O65" s="8" t="str">
        <f t="shared" si="0"/>
        <v/>
      </c>
      <c r="P65" s="4"/>
      <c r="Q65" s="7" t="str">
        <f t="shared" si="1"/>
        <v/>
      </c>
    </row>
    <row r="66" spans="1:17" s="19" customFormat="1">
      <c r="A66" s="23"/>
      <c r="B66" s="20"/>
      <c r="C66" s="21"/>
      <c r="D66" s="22"/>
      <c r="E66" s="16"/>
      <c r="F66" s="17"/>
      <c r="G66" s="16"/>
      <c r="H66" s="16"/>
      <c r="I66" s="16"/>
      <c r="J66" s="16"/>
      <c r="K66" s="16"/>
      <c r="L66" s="16"/>
      <c r="M66" s="16"/>
      <c r="N66" s="16"/>
      <c r="O66" s="16" t="str">
        <f t="shared" si="0"/>
        <v/>
      </c>
      <c r="P66" s="17"/>
      <c r="Q66" s="21" t="str">
        <f t="shared" si="1"/>
        <v/>
      </c>
    </row>
    <row r="67" spans="1:17" ht="14" thickBot="1">
      <c r="A67" s="5"/>
      <c r="B67" s="2"/>
      <c r="C67" s="7"/>
      <c r="D67" s="9"/>
      <c r="E67" s="8"/>
      <c r="F67" s="4"/>
      <c r="G67" s="8"/>
      <c r="H67" s="8"/>
      <c r="I67" s="8"/>
      <c r="J67" s="8"/>
      <c r="K67" s="8"/>
      <c r="L67" s="8"/>
      <c r="M67" s="8"/>
      <c r="N67" s="8"/>
      <c r="O67" s="8" t="str">
        <f t="shared" ref="O67" si="2">IF(SUM(G67:N67) = 0,"",SUM(G67:N67))</f>
        <v/>
      </c>
      <c r="P67" s="4"/>
      <c r="Q67" s="7" t="str">
        <f t="shared" si="1"/>
        <v/>
      </c>
    </row>
    <row r="68" spans="1:17" s="32" customFormat="1" ht="14" thickTop="1">
      <c r="A68" s="26"/>
      <c r="B68" s="27" t="s">
        <v>28</v>
      </c>
      <c r="C68" s="28">
        <f>SUM(C2:C67)</f>
        <v>216212.59000000003</v>
      </c>
      <c r="D68" s="29">
        <f>SUM(D2:D67)</f>
        <v>52180</v>
      </c>
      <c r="E68" s="30">
        <f>SUM(E2:E67)</f>
        <v>162469.29999999999</v>
      </c>
      <c r="F68" s="33"/>
      <c r="G68" s="30">
        <f t="shared" ref="G68:O68" si="3">SUM(G2:G67)</f>
        <v>-702</v>
      </c>
      <c r="H68" s="30">
        <f t="shared" si="3"/>
        <v>239315.89</v>
      </c>
      <c r="I68" s="30">
        <f t="shared" si="3"/>
        <v>35618</v>
      </c>
      <c r="J68" s="30">
        <f t="shared" si="3"/>
        <v>33370</v>
      </c>
      <c r="K68" s="30">
        <f t="shared" si="3"/>
        <v>12000</v>
      </c>
      <c r="L68" s="30">
        <f t="shared" si="3"/>
        <v>9100</v>
      </c>
      <c r="M68" s="30">
        <f t="shared" si="3"/>
        <v>35000</v>
      </c>
      <c r="N68" s="30">
        <f t="shared" si="3"/>
        <v>41126.300000000003</v>
      </c>
      <c r="O68" s="30">
        <f t="shared" si="3"/>
        <v>404828.18999999994</v>
      </c>
      <c r="P68" s="33"/>
      <c r="Q68" s="28">
        <f>C68-D68</f>
        <v>164032.59000000003</v>
      </c>
    </row>
  </sheetData>
  <phoneticPr fontId="4" type="noConversion"/>
  <pageMargins left="0.75" right="0.75" top="1" bottom="1" header="0.5" footer="0.5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63"/>
  <sheetViews>
    <sheetView tabSelected="1" topLeftCell="B1" workbookViewId="0">
      <pane ySplit="1" topLeftCell="A27" activePane="bottomLeft" state="frozen"/>
      <selection pane="bottomLeft" activeCell="B67" sqref="B67"/>
    </sheetView>
  </sheetViews>
  <sheetFormatPr baseColWidth="10" defaultRowHeight="13"/>
  <cols>
    <col min="1" max="1" width="25.5703125" bestFit="1" customWidth="1"/>
    <col min="2" max="2" width="33.85546875" customWidth="1"/>
    <col min="3" max="3" width="11.28515625" customWidth="1"/>
    <col min="4" max="4" width="9.85546875" customWidth="1"/>
    <col min="5" max="5" width="9.42578125" bestFit="1" customWidth="1"/>
    <col min="6" max="6" width="0.85546875" customWidth="1"/>
    <col min="7" max="8" width="9.28515625" customWidth="1"/>
    <col min="9" max="9" width="9.7109375" customWidth="1"/>
    <col min="10" max="10" width="8.85546875" customWidth="1"/>
    <col min="11" max="11" width="8.42578125" bestFit="1" customWidth="1"/>
    <col min="12" max="12" width="7.5703125" customWidth="1"/>
    <col min="13" max="13" width="9.7109375" customWidth="1"/>
    <col min="14" max="14" width="8.85546875" customWidth="1"/>
    <col min="15" max="15" width="11.42578125" customWidth="1"/>
    <col min="16" max="16" width="0.85546875" customWidth="1"/>
    <col min="17" max="17" width="11.42578125" customWidth="1"/>
  </cols>
  <sheetData>
    <row r="1" spans="1:17">
      <c r="A1" s="1" t="s">
        <v>156</v>
      </c>
      <c r="B1" s="1" t="s">
        <v>17</v>
      </c>
      <c r="C1" s="1" t="s">
        <v>18</v>
      </c>
      <c r="D1" s="1" t="s">
        <v>19</v>
      </c>
      <c r="E1" s="1" t="s">
        <v>57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121</v>
      </c>
      <c r="B2" s="13" t="s">
        <v>140</v>
      </c>
      <c r="C2" s="14">
        <f>'Skinsaw Murders'!C49</f>
        <v>101142.1</v>
      </c>
      <c r="D2" s="34">
        <f>'Skinsaw Murders'!D49</f>
        <v>45490</v>
      </c>
      <c r="E2" s="14">
        <f>'Skinsaw Murders'!E49</f>
        <v>106868</v>
      </c>
      <c r="F2" s="17"/>
      <c r="G2" s="14">
        <f>'Skinsaw Murders'!G49</f>
        <v>-102</v>
      </c>
      <c r="H2" s="14">
        <f>'Skinsaw Murders'!H49</f>
        <v>87698.1</v>
      </c>
      <c r="I2" s="14">
        <f>'Skinsaw Murders'!I49</f>
        <v>26618</v>
      </c>
      <c r="J2" s="14">
        <f>'Skinsaw Murders'!J49</f>
        <v>12370</v>
      </c>
      <c r="K2" s="14">
        <f>'Skinsaw Murders'!K49</f>
        <v>7000</v>
      </c>
      <c r="L2" s="14">
        <f>'Skinsaw Murders'!L49</f>
        <v>6100</v>
      </c>
      <c r="M2" s="14">
        <f>'Skinsaw Murders'!M49</f>
        <v>32000</v>
      </c>
      <c r="N2" s="14">
        <f>'Skinsaw Murders'!N49</f>
        <v>10025</v>
      </c>
      <c r="O2" s="14">
        <f>'Skinsaw Murders'!O49</f>
        <v>181709.09999999998</v>
      </c>
      <c r="P2" s="17"/>
      <c r="Q2" s="14">
        <f>'Skinsaw Murders'!Q49</f>
        <v>55652.100000000006</v>
      </c>
    </row>
    <row r="3" spans="1:17">
      <c r="A3" s="5" t="s">
        <v>143</v>
      </c>
      <c r="B3" s="2" t="s">
        <v>54</v>
      </c>
      <c r="C3" s="7">
        <v>15000</v>
      </c>
      <c r="D3" s="9"/>
      <c r="E3" s="8"/>
      <c r="F3" s="4"/>
      <c r="G3" s="8"/>
      <c r="H3" s="8"/>
      <c r="I3" s="8">
        <v>3000</v>
      </c>
      <c r="J3" s="8">
        <v>3000</v>
      </c>
      <c r="K3" s="8">
        <v>3000</v>
      </c>
      <c r="L3" s="8">
        <v>3000</v>
      </c>
      <c r="M3" s="8">
        <v>3000</v>
      </c>
      <c r="N3" s="8">
        <v>3000</v>
      </c>
      <c r="O3" s="8">
        <f t="shared" ref="O3:O7" si="0">IF(SUM(G3:N3) = 0,"",SUM(G3:N3))</f>
        <v>18000</v>
      </c>
      <c r="P3" s="4"/>
      <c r="Q3" s="7">
        <f>IF(ISBLANK(A3),"",Q2+C3-D3)</f>
        <v>70652.100000000006</v>
      </c>
    </row>
    <row r="4" spans="1:17" s="19" customFormat="1">
      <c r="A4" s="23" t="s">
        <v>143</v>
      </c>
      <c r="B4" s="20" t="s">
        <v>55</v>
      </c>
      <c r="C4" s="21"/>
      <c r="D4" s="22">
        <v>600</v>
      </c>
      <c r="E4" s="16"/>
      <c r="F4" s="17"/>
      <c r="G4" s="16">
        <v>-600</v>
      </c>
      <c r="H4" s="16"/>
      <c r="I4" s="16"/>
      <c r="J4" s="16"/>
      <c r="K4" s="16"/>
      <c r="L4" s="16"/>
      <c r="M4" s="16"/>
      <c r="N4" s="16"/>
      <c r="O4" s="16">
        <f t="shared" si="0"/>
        <v>-600</v>
      </c>
      <c r="P4" s="17"/>
      <c r="Q4" s="21">
        <f t="shared" ref="Q4:Q58" si="1">IF(ISBLANK(A4),"",Q3+C4-D4)</f>
        <v>70052.100000000006</v>
      </c>
    </row>
    <row r="5" spans="1:17">
      <c r="A5" s="5" t="s">
        <v>143</v>
      </c>
      <c r="B5" s="2" t="s">
        <v>203</v>
      </c>
      <c r="C5" s="7"/>
      <c r="D5" s="9">
        <v>4000</v>
      </c>
      <c r="E5" s="8">
        <v>4000</v>
      </c>
      <c r="F5" s="4"/>
      <c r="G5" s="8"/>
      <c r="H5" s="8"/>
      <c r="I5" s="8">
        <v>4000</v>
      </c>
      <c r="J5" s="8"/>
      <c r="K5" s="8"/>
      <c r="L5" s="8"/>
      <c r="M5" s="8"/>
      <c r="N5" s="8"/>
      <c r="O5" s="8">
        <f t="shared" si="0"/>
        <v>4000</v>
      </c>
      <c r="P5" s="4"/>
      <c r="Q5" s="7">
        <f t="shared" si="1"/>
        <v>66052.100000000006</v>
      </c>
    </row>
    <row r="6" spans="1:17" s="19" customFormat="1">
      <c r="A6" s="23" t="s">
        <v>143</v>
      </c>
      <c r="B6" s="24" t="s">
        <v>204</v>
      </c>
      <c r="C6" s="21">
        <v>2302</v>
      </c>
      <c r="D6" s="22"/>
      <c r="E6" s="16"/>
      <c r="F6" s="17"/>
      <c r="G6" s="16"/>
      <c r="H6" s="16">
        <v>2302</v>
      </c>
      <c r="I6" s="16"/>
      <c r="J6" s="16"/>
      <c r="K6" s="16"/>
      <c r="L6" s="16"/>
      <c r="M6" s="16"/>
      <c r="N6" s="16"/>
      <c r="O6" s="16">
        <f t="shared" si="0"/>
        <v>2302</v>
      </c>
      <c r="P6" s="17"/>
      <c r="Q6" s="21">
        <f t="shared" si="1"/>
        <v>68354.100000000006</v>
      </c>
    </row>
    <row r="7" spans="1:17">
      <c r="A7" s="5" t="s">
        <v>143</v>
      </c>
      <c r="B7" s="6" t="s">
        <v>60</v>
      </c>
      <c r="C7" s="7">
        <v>2348</v>
      </c>
      <c r="D7" s="9"/>
      <c r="E7" s="8"/>
      <c r="F7" s="4"/>
      <c r="G7" s="8"/>
      <c r="H7" s="8">
        <v>2348</v>
      </c>
      <c r="I7" s="8"/>
      <c r="J7" s="8"/>
      <c r="K7" s="8"/>
      <c r="L7" s="8"/>
      <c r="M7" s="8"/>
      <c r="N7" s="8"/>
      <c r="O7" s="8">
        <f t="shared" si="0"/>
        <v>2348</v>
      </c>
      <c r="P7" s="4"/>
      <c r="Q7" s="7">
        <f t="shared" si="1"/>
        <v>70702.100000000006</v>
      </c>
    </row>
    <row r="8" spans="1:17" s="19" customFormat="1">
      <c r="A8" s="23" t="s">
        <v>205</v>
      </c>
      <c r="B8" s="20" t="s">
        <v>206</v>
      </c>
      <c r="C8" s="21">
        <v>300</v>
      </c>
      <c r="D8" s="22"/>
      <c r="E8" s="16"/>
      <c r="F8" s="17"/>
      <c r="G8" s="16"/>
      <c r="H8" s="16">
        <v>300</v>
      </c>
      <c r="I8" s="16"/>
      <c r="J8" s="16"/>
      <c r="K8" s="16"/>
      <c r="L8" s="16"/>
      <c r="M8" s="16"/>
      <c r="N8" s="16"/>
      <c r="O8" s="16">
        <f t="shared" ref="O8:O23" si="2">IF(SUM(G8:N8) = 0,"",SUM(G8:N8))</f>
        <v>300</v>
      </c>
      <c r="P8" s="17"/>
      <c r="Q8" s="21">
        <f t="shared" si="1"/>
        <v>71002.100000000006</v>
      </c>
    </row>
    <row r="9" spans="1:17">
      <c r="A9" s="5" t="s">
        <v>205</v>
      </c>
      <c r="B9" s="2" t="s">
        <v>207</v>
      </c>
      <c r="C9" s="7"/>
      <c r="D9" s="9"/>
      <c r="E9" s="8">
        <v>1125</v>
      </c>
      <c r="F9" s="4"/>
      <c r="G9" s="8"/>
      <c r="H9" s="8">
        <v>1125</v>
      </c>
      <c r="I9" s="8"/>
      <c r="J9" s="8"/>
      <c r="K9" s="8"/>
      <c r="L9" s="8"/>
      <c r="M9" s="8"/>
      <c r="N9" s="8">
        <v>1125</v>
      </c>
      <c r="O9" s="8">
        <f t="shared" si="2"/>
        <v>2250</v>
      </c>
      <c r="P9" s="4"/>
      <c r="Q9" s="7">
        <f t="shared" si="1"/>
        <v>71002.100000000006</v>
      </c>
    </row>
    <row r="10" spans="1:17" s="19" customFormat="1">
      <c r="A10" s="23" t="s">
        <v>205</v>
      </c>
      <c r="B10" s="20" t="s">
        <v>208</v>
      </c>
      <c r="C10" s="21"/>
      <c r="D10" s="22"/>
      <c r="E10" s="16">
        <v>2250</v>
      </c>
      <c r="F10" s="17"/>
      <c r="G10" s="16"/>
      <c r="H10" s="16">
        <v>2250</v>
      </c>
      <c r="I10" s="16"/>
      <c r="J10" s="16"/>
      <c r="K10" s="16"/>
      <c r="L10" s="16"/>
      <c r="M10" s="16"/>
      <c r="N10" s="16">
        <v>2250</v>
      </c>
      <c r="O10" s="16">
        <f t="shared" si="2"/>
        <v>4500</v>
      </c>
      <c r="P10" s="17"/>
      <c r="Q10" s="21">
        <f t="shared" si="1"/>
        <v>71002.100000000006</v>
      </c>
    </row>
    <row r="11" spans="1:17">
      <c r="A11" s="5" t="s">
        <v>205</v>
      </c>
      <c r="B11" s="2" t="s">
        <v>209</v>
      </c>
      <c r="C11" s="7"/>
      <c r="D11" s="9"/>
      <c r="E11" s="8">
        <v>2100</v>
      </c>
      <c r="F11" s="4"/>
      <c r="G11" s="8"/>
      <c r="H11" s="8">
        <v>2100</v>
      </c>
      <c r="I11" s="8"/>
      <c r="J11" s="8"/>
      <c r="K11" s="8"/>
      <c r="L11" s="8"/>
      <c r="M11" s="8"/>
      <c r="N11" s="8">
        <v>2100</v>
      </c>
      <c r="O11" s="8">
        <f t="shared" si="2"/>
        <v>4200</v>
      </c>
      <c r="P11" s="4"/>
      <c r="Q11" s="7">
        <f t="shared" si="1"/>
        <v>71002.100000000006</v>
      </c>
    </row>
    <row r="12" spans="1:17" s="19" customFormat="1">
      <c r="A12" s="23" t="s">
        <v>205</v>
      </c>
      <c r="B12" s="20" t="s">
        <v>210</v>
      </c>
      <c r="C12" s="21"/>
      <c r="D12" s="22"/>
      <c r="E12" s="16">
        <v>11250</v>
      </c>
      <c r="F12" s="17"/>
      <c r="G12" s="16"/>
      <c r="H12" s="16">
        <v>11250</v>
      </c>
      <c r="I12" s="16"/>
      <c r="J12" s="16"/>
      <c r="K12" s="16"/>
      <c r="L12" s="16"/>
      <c r="M12" s="16"/>
      <c r="N12" s="16">
        <v>11250</v>
      </c>
      <c r="O12" s="16">
        <f t="shared" si="2"/>
        <v>22500</v>
      </c>
      <c r="P12" s="17"/>
      <c r="Q12" s="21">
        <f t="shared" si="1"/>
        <v>71002.100000000006</v>
      </c>
    </row>
    <row r="13" spans="1:17">
      <c r="A13" s="5" t="s">
        <v>205</v>
      </c>
      <c r="B13" s="2" t="s">
        <v>211</v>
      </c>
      <c r="C13" s="7"/>
      <c r="D13" s="9"/>
      <c r="E13" s="8">
        <v>2000</v>
      </c>
      <c r="F13" s="4"/>
      <c r="G13" s="8"/>
      <c r="H13" s="8">
        <v>2000</v>
      </c>
      <c r="I13" s="8">
        <v>2000</v>
      </c>
      <c r="J13" s="8"/>
      <c r="K13" s="8"/>
      <c r="L13" s="8"/>
      <c r="M13" s="8"/>
      <c r="N13" s="8"/>
      <c r="O13" s="8">
        <f t="shared" si="2"/>
        <v>4000</v>
      </c>
      <c r="P13" s="4"/>
      <c r="Q13" s="7">
        <f t="shared" si="1"/>
        <v>71002.100000000006</v>
      </c>
    </row>
    <row r="14" spans="1:17" s="19" customFormat="1">
      <c r="A14" s="23" t="s">
        <v>205</v>
      </c>
      <c r="B14" s="20" t="s">
        <v>212</v>
      </c>
      <c r="C14" s="21"/>
      <c r="D14" s="22"/>
      <c r="E14" s="16">
        <v>50</v>
      </c>
      <c r="F14" s="17"/>
      <c r="G14" s="16"/>
      <c r="H14" s="16">
        <v>50</v>
      </c>
      <c r="I14" s="16"/>
      <c r="J14" s="16"/>
      <c r="K14" s="16"/>
      <c r="L14" s="16"/>
      <c r="M14" s="16"/>
      <c r="N14" s="16">
        <v>50</v>
      </c>
      <c r="O14" s="16">
        <f t="shared" si="2"/>
        <v>100</v>
      </c>
      <c r="P14" s="17"/>
      <c r="Q14" s="21">
        <f t="shared" si="1"/>
        <v>71002.100000000006</v>
      </c>
    </row>
    <row r="15" spans="1:17">
      <c r="A15" s="5" t="s">
        <v>205</v>
      </c>
      <c r="B15" s="2" t="s">
        <v>213</v>
      </c>
      <c r="C15" s="7">
        <v>1.21</v>
      </c>
      <c r="D15" s="9"/>
      <c r="E15" s="8"/>
      <c r="F15" s="4"/>
      <c r="G15" s="8"/>
      <c r="H15" s="8">
        <v>1.21</v>
      </c>
      <c r="I15" s="8"/>
      <c r="J15" s="8"/>
      <c r="K15" s="8"/>
      <c r="L15" s="8"/>
      <c r="M15" s="8"/>
      <c r="N15" s="8"/>
      <c r="O15" s="8">
        <f t="shared" si="2"/>
        <v>1.21</v>
      </c>
      <c r="P15" s="4"/>
      <c r="Q15" s="7">
        <f t="shared" si="1"/>
        <v>71003.310000000012</v>
      </c>
    </row>
    <row r="16" spans="1:17" s="19" customFormat="1">
      <c r="A16" s="23" t="s">
        <v>205</v>
      </c>
      <c r="B16" s="20" t="s">
        <v>214</v>
      </c>
      <c r="C16" s="21">
        <v>11</v>
      </c>
      <c r="D16" s="22"/>
      <c r="E16" s="16"/>
      <c r="F16" s="17"/>
      <c r="G16" s="16"/>
      <c r="H16" s="16">
        <v>11</v>
      </c>
      <c r="I16" s="16"/>
      <c r="J16" s="16"/>
      <c r="K16" s="16"/>
      <c r="L16" s="16"/>
      <c r="M16" s="16"/>
      <c r="N16" s="16"/>
      <c r="O16" s="16">
        <f t="shared" si="2"/>
        <v>11</v>
      </c>
      <c r="P16" s="17"/>
      <c r="Q16" s="21">
        <f t="shared" si="1"/>
        <v>71014.310000000012</v>
      </c>
    </row>
    <row r="17" spans="1:17">
      <c r="A17" s="5" t="s">
        <v>205</v>
      </c>
      <c r="B17" s="2" t="s">
        <v>95</v>
      </c>
      <c r="C17" s="7">
        <v>23</v>
      </c>
      <c r="D17" s="9"/>
      <c r="E17" s="8"/>
      <c r="F17" s="4"/>
      <c r="G17" s="8"/>
      <c r="H17" s="8">
        <v>23</v>
      </c>
      <c r="I17" s="8"/>
      <c r="J17" s="8"/>
      <c r="K17" s="8"/>
      <c r="L17" s="8"/>
      <c r="M17" s="8"/>
      <c r="N17" s="8"/>
      <c r="O17" s="8">
        <f t="shared" si="2"/>
        <v>23</v>
      </c>
      <c r="P17" s="4"/>
      <c r="Q17" s="7">
        <f t="shared" si="1"/>
        <v>71037.310000000012</v>
      </c>
    </row>
    <row r="18" spans="1:17" s="19" customFormat="1">
      <c r="A18" s="23" t="s">
        <v>205</v>
      </c>
      <c r="B18" s="20" t="s">
        <v>96</v>
      </c>
      <c r="C18" s="21">
        <v>300</v>
      </c>
      <c r="D18" s="22"/>
      <c r="E18" s="16"/>
      <c r="F18" s="17"/>
      <c r="G18" s="16"/>
      <c r="H18" s="16">
        <v>300</v>
      </c>
      <c r="I18" s="16"/>
      <c r="J18" s="16"/>
      <c r="K18" s="16"/>
      <c r="L18" s="16"/>
      <c r="M18" s="16"/>
      <c r="N18" s="16"/>
      <c r="O18" s="16">
        <f t="shared" si="2"/>
        <v>300</v>
      </c>
      <c r="P18" s="17"/>
      <c r="Q18" s="21">
        <f t="shared" si="1"/>
        <v>71337.310000000012</v>
      </c>
    </row>
    <row r="19" spans="1:17">
      <c r="A19" s="5" t="s">
        <v>205</v>
      </c>
      <c r="B19" s="2" t="s">
        <v>97</v>
      </c>
      <c r="C19" s="7">
        <v>50</v>
      </c>
      <c r="D19" s="9"/>
      <c r="E19" s="8"/>
      <c r="F19" s="4"/>
      <c r="G19" s="8"/>
      <c r="H19" s="8">
        <v>50</v>
      </c>
      <c r="I19" s="8"/>
      <c r="J19" s="8"/>
      <c r="K19" s="8"/>
      <c r="L19" s="8"/>
      <c r="M19" s="8"/>
      <c r="N19" s="8"/>
      <c r="O19" s="8">
        <f t="shared" si="2"/>
        <v>50</v>
      </c>
      <c r="P19" s="4"/>
      <c r="Q19" s="7">
        <f t="shared" si="1"/>
        <v>71387.310000000012</v>
      </c>
    </row>
    <row r="20" spans="1:17" s="19" customFormat="1">
      <c r="A20" s="23" t="s">
        <v>205</v>
      </c>
      <c r="B20" s="24" t="s">
        <v>98</v>
      </c>
      <c r="C20" s="21">
        <v>1330</v>
      </c>
      <c r="D20" s="22"/>
      <c r="E20" s="16"/>
      <c r="F20" s="17"/>
      <c r="G20" s="16"/>
      <c r="H20" s="16">
        <v>1330</v>
      </c>
      <c r="I20" s="16"/>
      <c r="J20" s="16"/>
      <c r="K20" s="16"/>
      <c r="L20" s="16"/>
      <c r="M20" s="16"/>
      <c r="N20" s="16"/>
      <c r="O20" s="16">
        <f t="shared" si="2"/>
        <v>1330</v>
      </c>
      <c r="P20" s="17"/>
      <c r="Q20" s="21">
        <f>IF(ISBLANK(A20),"",Q19+C20-D20)</f>
        <v>72717.310000000012</v>
      </c>
    </row>
    <row r="21" spans="1:17">
      <c r="A21" s="5" t="s">
        <v>205</v>
      </c>
      <c r="B21" s="6" t="s">
        <v>99</v>
      </c>
      <c r="C21" s="7">
        <v>2348</v>
      </c>
      <c r="D21" s="9"/>
      <c r="E21" s="8"/>
      <c r="F21" s="4"/>
      <c r="G21" s="8"/>
      <c r="H21" s="8">
        <v>2348</v>
      </c>
      <c r="I21" s="8"/>
      <c r="J21" s="8"/>
      <c r="K21" s="8"/>
      <c r="L21" s="8"/>
      <c r="M21" s="8"/>
      <c r="N21" s="8"/>
      <c r="O21" s="8">
        <f t="shared" si="2"/>
        <v>2348</v>
      </c>
      <c r="P21" s="4"/>
      <c r="Q21" s="7">
        <f t="shared" si="1"/>
        <v>75065.310000000012</v>
      </c>
    </row>
    <row r="22" spans="1:17" s="19" customFormat="1">
      <c r="A22" s="23" t="s">
        <v>205</v>
      </c>
      <c r="B22" s="20" t="s">
        <v>100</v>
      </c>
      <c r="C22" s="21"/>
      <c r="D22" s="22"/>
      <c r="E22" s="16">
        <v>2000</v>
      </c>
      <c r="F22" s="17"/>
      <c r="G22" s="16"/>
      <c r="H22" s="16">
        <v>2000</v>
      </c>
      <c r="I22" s="16"/>
      <c r="J22" s="16"/>
      <c r="K22" s="16">
        <v>2000</v>
      </c>
      <c r="L22" s="16"/>
      <c r="M22" s="16"/>
      <c r="N22" s="16"/>
      <c r="O22" s="16">
        <f t="shared" si="2"/>
        <v>4000</v>
      </c>
      <c r="P22" s="17"/>
      <c r="Q22" s="21">
        <f t="shared" si="1"/>
        <v>75065.310000000012</v>
      </c>
    </row>
    <row r="23" spans="1:17">
      <c r="A23" s="5" t="s">
        <v>205</v>
      </c>
      <c r="B23" s="2" t="s">
        <v>101</v>
      </c>
      <c r="C23" s="7">
        <v>50</v>
      </c>
      <c r="D23" s="9"/>
      <c r="E23" s="8"/>
      <c r="F23" s="4"/>
      <c r="G23" s="8"/>
      <c r="H23" s="8">
        <v>50</v>
      </c>
      <c r="I23" s="8"/>
      <c r="J23" s="8"/>
      <c r="K23" s="8"/>
      <c r="L23" s="8"/>
      <c r="M23" s="8"/>
      <c r="N23" s="8"/>
      <c r="O23" s="8">
        <f t="shared" si="2"/>
        <v>50</v>
      </c>
      <c r="P23" s="4"/>
      <c r="Q23" s="7">
        <f t="shared" si="1"/>
        <v>75115.310000000012</v>
      </c>
    </row>
    <row r="24" spans="1:17" s="19" customFormat="1">
      <c r="A24" s="23" t="s">
        <v>205</v>
      </c>
      <c r="B24" s="20" t="s">
        <v>102</v>
      </c>
      <c r="C24" s="21">
        <v>350</v>
      </c>
      <c r="D24" s="22"/>
      <c r="E24" s="16"/>
      <c r="F24" s="17"/>
      <c r="G24" s="16"/>
      <c r="H24" s="16">
        <v>350</v>
      </c>
      <c r="I24" s="16"/>
      <c r="J24" s="16"/>
      <c r="K24" s="16"/>
      <c r="L24" s="16"/>
      <c r="M24" s="16"/>
      <c r="N24" s="16"/>
      <c r="O24" s="16">
        <f t="shared" ref="O24:O27" si="3">IF(SUM(G24:N24) = 0,"",SUM(G24:N24))</f>
        <v>350</v>
      </c>
      <c r="P24" s="17"/>
      <c r="Q24" s="21">
        <f t="shared" si="1"/>
        <v>75465.310000000012</v>
      </c>
    </row>
    <row r="25" spans="1:17">
      <c r="A25" s="5" t="s">
        <v>205</v>
      </c>
      <c r="B25" s="2" t="s">
        <v>103</v>
      </c>
      <c r="C25" s="7"/>
      <c r="D25" s="9"/>
      <c r="E25" s="8">
        <v>2000</v>
      </c>
      <c r="F25" s="4"/>
      <c r="G25" s="8"/>
      <c r="H25" s="8">
        <v>2000</v>
      </c>
      <c r="I25" s="8"/>
      <c r="J25" s="8">
        <v>2000</v>
      </c>
      <c r="K25" s="8"/>
      <c r="L25" s="8"/>
      <c r="M25" s="8"/>
      <c r="N25" s="8"/>
      <c r="O25" s="8">
        <f t="shared" si="3"/>
        <v>4000</v>
      </c>
      <c r="P25" s="4"/>
      <c r="Q25" s="7">
        <f t="shared" si="1"/>
        <v>75465.310000000012</v>
      </c>
    </row>
    <row r="26" spans="1:17" s="19" customFormat="1">
      <c r="A26" s="23" t="s">
        <v>205</v>
      </c>
      <c r="B26" s="20" t="s">
        <v>104</v>
      </c>
      <c r="C26" s="21">
        <v>210</v>
      </c>
      <c r="D26" s="22"/>
      <c r="E26" s="16"/>
      <c r="F26" s="17"/>
      <c r="G26" s="16"/>
      <c r="H26" s="16">
        <v>210</v>
      </c>
      <c r="I26" s="16"/>
      <c r="J26" s="16"/>
      <c r="K26" s="16"/>
      <c r="L26" s="16"/>
      <c r="M26" s="16"/>
      <c r="N26" s="16"/>
      <c r="O26" s="16">
        <f t="shared" si="3"/>
        <v>210</v>
      </c>
      <c r="P26" s="17"/>
      <c r="Q26" s="21">
        <f t="shared" si="1"/>
        <v>75675.310000000012</v>
      </c>
    </row>
    <row r="27" spans="1:17">
      <c r="A27" s="5" t="s">
        <v>205</v>
      </c>
      <c r="B27" s="2" t="s">
        <v>214</v>
      </c>
      <c r="C27" s="7">
        <v>45.2</v>
      </c>
      <c r="D27" s="9"/>
      <c r="E27" s="8"/>
      <c r="F27" s="4"/>
      <c r="G27" s="8"/>
      <c r="H27" s="8">
        <v>45.2</v>
      </c>
      <c r="I27" s="8"/>
      <c r="J27" s="8"/>
      <c r="K27" s="8"/>
      <c r="L27" s="8"/>
      <c r="M27" s="8"/>
      <c r="N27" s="8"/>
      <c r="O27" s="8">
        <f t="shared" si="3"/>
        <v>45.2</v>
      </c>
      <c r="P27" s="4"/>
      <c r="Q27" s="7">
        <f t="shared" si="1"/>
        <v>75720.510000000009</v>
      </c>
    </row>
    <row r="28" spans="1:17" s="19" customFormat="1">
      <c r="A28" s="23" t="s">
        <v>205</v>
      </c>
      <c r="B28" s="20" t="s">
        <v>213</v>
      </c>
      <c r="C28" s="21">
        <v>1.08</v>
      </c>
      <c r="D28" s="22"/>
      <c r="E28" s="16"/>
      <c r="F28" s="17"/>
      <c r="G28" s="16"/>
      <c r="H28" s="16">
        <v>1.08</v>
      </c>
      <c r="I28" s="16"/>
      <c r="J28" s="16"/>
      <c r="K28" s="16"/>
      <c r="L28" s="16"/>
      <c r="M28" s="16"/>
      <c r="N28" s="16"/>
      <c r="O28" s="16">
        <f t="shared" ref="O28:O31" si="4">IF(SUM(G28:N28) = 0,"",SUM(G28:N28))</f>
        <v>1.08</v>
      </c>
      <c r="P28" s="17"/>
      <c r="Q28" s="21">
        <f t="shared" si="1"/>
        <v>75721.590000000011</v>
      </c>
    </row>
    <row r="29" spans="1:17">
      <c r="A29" s="5" t="s">
        <v>205</v>
      </c>
      <c r="B29" s="2" t="s">
        <v>105</v>
      </c>
      <c r="C29" s="7">
        <v>600</v>
      </c>
      <c r="D29" s="9"/>
      <c r="E29" s="8"/>
      <c r="F29" s="4"/>
      <c r="G29" s="8"/>
      <c r="H29" s="8">
        <v>600</v>
      </c>
      <c r="I29" s="8"/>
      <c r="J29" s="8"/>
      <c r="K29" s="8"/>
      <c r="L29" s="8"/>
      <c r="M29" s="8"/>
      <c r="N29" s="8"/>
      <c r="O29" s="8">
        <f t="shared" si="4"/>
        <v>600</v>
      </c>
      <c r="P29" s="4"/>
      <c r="Q29" s="7">
        <f t="shared" si="1"/>
        <v>76321.590000000011</v>
      </c>
    </row>
    <row r="30" spans="1:17" s="19" customFormat="1">
      <c r="A30" s="23" t="s">
        <v>205</v>
      </c>
      <c r="B30" s="20" t="s">
        <v>106</v>
      </c>
      <c r="C30" s="21">
        <v>400</v>
      </c>
      <c r="D30" s="22"/>
      <c r="E30" s="16"/>
      <c r="F30" s="17"/>
      <c r="G30" s="16"/>
      <c r="H30" s="16">
        <v>400</v>
      </c>
      <c r="I30" s="16"/>
      <c r="J30" s="16"/>
      <c r="K30" s="16"/>
      <c r="L30" s="16"/>
      <c r="M30" s="16"/>
      <c r="N30" s="16"/>
      <c r="O30" s="16">
        <f t="shared" si="4"/>
        <v>400</v>
      </c>
      <c r="P30" s="17"/>
      <c r="Q30" s="21">
        <f t="shared" si="1"/>
        <v>76721.590000000011</v>
      </c>
    </row>
    <row r="31" spans="1:17">
      <c r="A31" s="5" t="s">
        <v>205</v>
      </c>
      <c r="B31" s="6" t="s">
        <v>107</v>
      </c>
      <c r="C31" s="7"/>
      <c r="D31" s="9"/>
      <c r="E31" s="8">
        <v>3876.3</v>
      </c>
      <c r="F31" s="4"/>
      <c r="G31" s="8"/>
      <c r="H31" s="8">
        <v>3876.3</v>
      </c>
      <c r="I31" s="8"/>
      <c r="J31" s="8"/>
      <c r="K31" s="8"/>
      <c r="L31" s="8"/>
      <c r="M31" s="8"/>
      <c r="N31" s="8">
        <v>3876.3</v>
      </c>
      <c r="O31" s="8">
        <f t="shared" si="4"/>
        <v>7752.6</v>
      </c>
      <c r="P31" s="4"/>
      <c r="Q31" s="7">
        <f t="shared" si="1"/>
        <v>76721.590000000011</v>
      </c>
    </row>
    <row r="32" spans="1:17" s="19" customFormat="1">
      <c r="A32" s="23" t="s">
        <v>205</v>
      </c>
      <c r="B32" s="24" t="s">
        <v>190</v>
      </c>
      <c r="C32" s="21">
        <v>8320</v>
      </c>
      <c r="D32" s="22"/>
      <c r="E32" s="16"/>
      <c r="F32" s="17"/>
      <c r="G32" s="16"/>
      <c r="H32" s="16">
        <v>8320</v>
      </c>
      <c r="I32" s="16"/>
      <c r="J32" s="16"/>
      <c r="K32" s="16"/>
      <c r="L32" s="16"/>
      <c r="M32" s="16"/>
      <c r="N32" s="16"/>
      <c r="O32" s="16">
        <f t="shared" ref="O32:O58" si="5">IF(SUM(G32:N32) = 0,"",SUM(G32:N32))</f>
        <v>8320</v>
      </c>
      <c r="P32" s="17"/>
      <c r="Q32" s="21">
        <f t="shared" si="1"/>
        <v>85041.590000000011</v>
      </c>
    </row>
    <row r="33" spans="1:17">
      <c r="A33" s="5" t="s">
        <v>205</v>
      </c>
      <c r="B33" s="2" t="s">
        <v>191</v>
      </c>
      <c r="C33" s="7"/>
      <c r="D33" s="9"/>
      <c r="E33" s="8">
        <v>4500</v>
      </c>
      <c r="F33" s="4"/>
      <c r="G33" s="8"/>
      <c r="H33" s="8">
        <v>4500</v>
      </c>
      <c r="I33" s="8"/>
      <c r="J33" s="8"/>
      <c r="K33" s="8"/>
      <c r="L33" s="8"/>
      <c r="M33" s="8"/>
      <c r="N33" s="8">
        <v>4500</v>
      </c>
      <c r="O33" s="8">
        <f t="shared" si="5"/>
        <v>9000</v>
      </c>
      <c r="P33" s="4"/>
      <c r="Q33" s="7">
        <f t="shared" si="1"/>
        <v>85041.590000000011</v>
      </c>
    </row>
    <row r="34" spans="1:17" s="19" customFormat="1">
      <c r="A34" s="23" t="s">
        <v>205</v>
      </c>
      <c r="B34" s="20" t="s">
        <v>192</v>
      </c>
      <c r="C34" s="21">
        <v>302</v>
      </c>
      <c r="D34" s="22"/>
      <c r="E34" s="16"/>
      <c r="F34" s="17"/>
      <c r="G34" s="16"/>
      <c r="H34" s="16">
        <v>302</v>
      </c>
      <c r="I34" s="16"/>
      <c r="J34" s="16"/>
      <c r="K34" s="16"/>
      <c r="L34" s="16"/>
      <c r="M34" s="16"/>
      <c r="N34" s="16"/>
      <c r="O34" s="16">
        <f t="shared" si="5"/>
        <v>302</v>
      </c>
      <c r="P34" s="17"/>
      <c r="Q34" s="21">
        <f t="shared" si="1"/>
        <v>85343.590000000011</v>
      </c>
    </row>
    <row r="35" spans="1:17">
      <c r="A35" s="5" t="s">
        <v>205</v>
      </c>
      <c r="B35" s="2" t="s">
        <v>193</v>
      </c>
      <c r="C35" s="7">
        <v>3500</v>
      </c>
      <c r="D35" s="9"/>
      <c r="E35" s="8"/>
      <c r="F35" s="4"/>
      <c r="G35" s="8"/>
      <c r="H35" s="8">
        <v>3500</v>
      </c>
      <c r="I35" s="8"/>
      <c r="J35" s="8"/>
      <c r="K35" s="8"/>
      <c r="L35" s="8"/>
      <c r="M35" s="8"/>
      <c r="N35" s="8"/>
      <c r="O35" s="8">
        <f t="shared" si="5"/>
        <v>3500</v>
      </c>
      <c r="P35" s="4"/>
      <c r="Q35" s="7">
        <f t="shared" si="1"/>
        <v>88843.590000000011</v>
      </c>
    </row>
    <row r="36" spans="1:17" s="19" customFormat="1">
      <c r="A36" s="23" t="s">
        <v>29</v>
      </c>
      <c r="B36" s="20" t="s">
        <v>32</v>
      </c>
      <c r="C36" s="21">
        <v>2660</v>
      </c>
      <c r="D36" s="22"/>
      <c r="E36" s="16"/>
      <c r="F36" s="17"/>
      <c r="G36" s="16"/>
      <c r="H36" s="16">
        <v>2660</v>
      </c>
      <c r="I36" s="16"/>
      <c r="J36" s="16"/>
      <c r="K36" s="16"/>
      <c r="L36" s="16"/>
      <c r="M36" s="16"/>
      <c r="N36" s="16"/>
      <c r="O36" s="16">
        <f t="shared" si="5"/>
        <v>2660</v>
      </c>
      <c r="P36" s="17"/>
      <c r="Q36" s="21">
        <f t="shared" si="1"/>
        <v>91503.590000000011</v>
      </c>
    </row>
    <row r="37" spans="1:17">
      <c r="A37" s="5" t="s">
        <v>30</v>
      </c>
      <c r="B37" s="2" t="s">
        <v>31</v>
      </c>
      <c r="C37" s="7">
        <v>144</v>
      </c>
      <c r="D37" s="9"/>
      <c r="E37" s="8"/>
      <c r="F37" s="4"/>
      <c r="G37" s="8"/>
      <c r="H37" s="8">
        <v>144</v>
      </c>
      <c r="I37" s="8"/>
      <c r="J37" s="8"/>
      <c r="K37" s="8"/>
      <c r="L37" s="8"/>
      <c r="M37" s="8"/>
      <c r="N37" s="8"/>
      <c r="O37" s="8">
        <f t="shared" si="5"/>
        <v>144</v>
      </c>
      <c r="P37" s="4"/>
      <c r="Q37" s="7">
        <f t="shared" si="1"/>
        <v>91647.590000000011</v>
      </c>
    </row>
    <row r="38" spans="1:17" s="19" customFormat="1">
      <c r="A38" s="23" t="s">
        <v>33</v>
      </c>
      <c r="B38" s="20" t="s">
        <v>125</v>
      </c>
      <c r="C38" s="21">
        <v>4696</v>
      </c>
      <c r="D38" s="22"/>
      <c r="E38" s="16"/>
      <c r="F38" s="17"/>
      <c r="G38" s="16"/>
      <c r="H38" s="16">
        <v>4696</v>
      </c>
      <c r="I38" s="16"/>
      <c r="J38" s="16"/>
      <c r="K38" s="16"/>
      <c r="L38" s="16"/>
      <c r="M38" s="16"/>
      <c r="N38" s="16"/>
      <c r="O38" s="16">
        <f t="shared" si="5"/>
        <v>4696</v>
      </c>
      <c r="P38" s="17"/>
      <c r="Q38" s="21">
        <f t="shared" si="1"/>
        <v>96343.590000000011</v>
      </c>
    </row>
    <row r="39" spans="1:17">
      <c r="A39" s="5" t="s">
        <v>127</v>
      </c>
      <c r="B39" s="2" t="s">
        <v>126</v>
      </c>
      <c r="C39" s="7">
        <v>2400</v>
      </c>
      <c r="D39" s="9"/>
      <c r="E39" s="8"/>
      <c r="F39" s="4"/>
      <c r="G39" s="8"/>
      <c r="H39" s="8">
        <v>2400</v>
      </c>
      <c r="I39" s="8"/>
      <c r="J39" s="8"/>
      <c r="K39" s="8"/>
      <c r="L39" s="8"/>
      <c r="M39" s="8"/>
      <c r="N39" s="8"/>
      <c r="O39" s="8">
        <f t="shared" si="5"/>
        <v>2400</v>
      </c>
      <c r="P39" s="4"/>
      <c r="Q39" s="7">
        <f t="shared" si="1"/>
        <v>98743.590000000011</v>
      </c>
    </row>
    <row r="40" spans="1:17" s="19" customFormat="1">
      <c r="A40" s="23" t="s">
        <v>127</v>
      </c>
      <c r="B40" s="20" t="s">
        <v>128</v>
      </c>
      <c r="C40" s="21">
        <v>600</v>
      </c>
      <c r="D40" s="22"/>
      <c r="E40" s="16"/>
      <c r="F40" s="17"/>
      <c r="G40" s="16"/>
      <c r="H40" s="16">
        <v>600</v>
      </c>
      <c r="I40" s="16"/>
      <c r="J40" s="16"/>
      <c r="K40" s="16"/>
      <c r="L40" s="16"/>
      <c r="M40" s="16"/>
      <c r="N40" s="16"/>
      <c r="O40" s="16">
        <f t="shared" si="5"/>
        <v>600</v>
      </c>
      <c r="P40" s="17"/>
      <c r="Q40" s="21">
        <f t="shared" si="1"/>
        <v>99343.590000000011</v>
      </c>
    </row>
    <row r="41" spans="1:17">
      <c r="A41" s="5" t="s">
        <v>129</v>
      </c>
      <c r="B41" s="2" t="s">
        <v>130</v>
      </c>
      <c r="C41" s="7">
        <v>300</v>
      </c>
      <c r="D41" s="9"/>
      <c r="E41" s="8"/>
      <c r="F41" s="4"/>
      <c r="G41" s="8"/>
      <c r="H41" s="8">
        <v>300</v>
      </c>
      <c r="I41" s="8"/>
      <c r="J41" s="8"/>
      <c r="K41" s="8"/>
      <c r="L41" s="8"/>
      <c r="M41" s="8"/>
      <c r="N41" s="8"/>
      <c r="O41" s="8">
        <f t="shared" si="5"/>
        <v>300</v>
      </c>
      <c r="P41" s="4"/>
      <c r="Q41" s="7">
        <f t="shared" si="1"/>
        <v>99643.590000000011</v>
      </c>
    </row>
    <row r="42" spans="1:17" s="19" customFormat="1">
      <c r="A42" s="23" t="s">
        <v>33</v>
      </c>
      <c r="B42" s="20" t="s">
        <v>62</v>
      </c>
      <c r="C42" s="21">
        <v>3000</v>
      </c>
      <c r="D42" s="22"/>
      <c r="E42" s="16"/>
      <c r="F42" s="17"/>
      <c r="G42" s="16"/>
      <c r="H42" s="16">
        <v>3000</v>
      </c>
      <c r="I42" s="16"/>
      <c r="J42" s="16"/>
      <c r="K42" s="16"/>
      <c r="L42" s="16"/>
      <c r="M42" s="16"/>
      <c r="N42" s="16"/>
      <c r="O42" s="16">
        <f t="shared" si="5"/>
        <v>3000</v>
      </c>
      <c r="P42" s="17"/>
      <c r="Q42" s="21">
        <f t="shared" si="1"/>
        <v>102643.59000000001</v>
      </c>
    </row>
    <row r="43" spans="1:17">
      <c r="A43" s="5" t="s">
        <v>63</v>
      </c>
      <c r="B43" s="2" t="s">
        <v>64</v>
      </c>
      <c r="C43" s="7"/>
      <c r="D43" s="9"/>
      <c r="E43" s="8">
        <v>1500</v>
      </c>
      <c r="F43" s="4"/>
      <c r="G43" s="8"/>
      <c r="H43" s="8">
        <v>1500</v>
      </c>
      <c r="I43" s="8"/>
      <c r="J43" s="8"/>
      <c r="K43" s="8"/>
      <c r="L43" s="8"/>
      <c r="M43" s="8"/>
      <c r="N43" s="8"/>
      <c r="O43" s="8">
        <f t="shared" ref="O43:O48" si="6">IF(SUM(G43:N43) = 0,"",SUM(G43:N43))</f>
        <v>1500</v>
      </c>
      <c r="P43" s="4"/>
      <c r="Q43" s="7">
        <f t="shared" si="1"/>
        <v>102643.59000000001</v>
      </c>
    </row>
    <row r="44" spans="1:17" s="19" customFormat="1">
      <c r="A44" s="23" t="s">
        <v>29</v>
      </c>
      <c r="B44" s="24" t="s">
        <v>65</v>
      </c>
      <c r="C44" s="21">
        <v>8348</v>
      </c>
      <c r="D44" s="22"/>
      <c r="E44" s="16"/>
      <c r="F44" s="17"/>
      <c r="G44" s="16"/>
      <c r="H44" s="16">
        <v>8348</v>
      </c>
      <c r="I44" s="16"/>
      <c r="J44" s="16"/>
      <c r="K44" s="16"/>
      <c r="L44" s="16"/>
      <c r="M44" s="16"/>
      <c r="N44" s="16"/>
      <c r="O44" s="16">
        <f t="shared" si="6"/>
        <v>8348</v>
      </c>
      <c r="P44" s="17"/>
      <c r="Q44" s="21">
        <f t="shared" si="1"/>
        <v>110991.59000000001</v>
      </c>
    </row>
    <row r="45" spans="1:17">
      <c r="A45" s="5" t="s">
        <v>66</v>
      </c>
      <c r="B45" s="2" t="s">
        <v>67</v>
      </c>
      <c r="C45" s="7">
        <v>4000</v>
      </c>
      <c r="D45" s="9"/>
      <c r="E45" s="8"/>
      <c r="F45" s="4"/>
      <c r="G45" s="8"/>
      <c r="H45" s="8">
        <v>4000</v>
      </c>
      <c r="I45" s="8"/>
      <c r="J45" s="8"/>
      <c r="K45" s="8"/>
      <c r="L45" s="8"/>
      <c r="M45" s="8"/>
      <c r="N45" s="8"/>
      <c r="O45" s="8">
        <f t="shared" si="6"/>
        <v>4000</v>
      </c>
      <c r="P45" s="4"/>
      <c r="Q45" s="7">
        <f t="shared" si="1"/>
        <v>114991.59000000001</v>
      </c>
    </row>
    <row r="46" spans="1:17" s="19" customFormat="1">
      <c r="A46" s="23" t="s">
        <v>127</v>
      </c>
      <c r="B46" s="20" t="s">
        <v>68</v>
      </c>
      <c r="C46" s="21"/>
      <c r="D46" s="22"/>
      <c r="E46" s="16">
        <v>16000</v>
      </c>
      <c r="F46" s="17"/>
      <c r="G46" s="16"/>
      <c r="H46" s="16">
        <v>16000</v>
      </c>
      <c r="I46" s="16"/>
      <c r="J46" s="16">
        <v>16000</v>
      </c>
      <c r="K46" s="16"/>
      <c r="L46" s="16"/>
      <c r="M46" s="16"/>
      <c r="N46" s="16"/>
      <c r="O46" s="16">
        <f t="shared" si="6"/>
        <v>32000</v>
      </c>
      <c r="P46" s="17"/>
      <c r="Q46" s="21">
        <f t="shared" si="1"/>
        <v>114991.59000000001</v>
      </c>
    </row>
    <row r="47" spans="1:17">
      <c r="A47" s="5" t="s">
        <v>127</v>
      </c>
      <c r="B47" s="2" t="s">
        <v>69</v>
      </c>
      <c r="C47" s="7">
        <v>35000</v>
      </c>
      <c r="D47" s="9"/>
      <c r="E47" s="8"/>
      <c r="F47" s="4"/>
      <c r="G47" s="8"/>
      <c r="H47" s="8">
        <v>35000</v>
      </c>
      <c r="I47" s="8"/>
      <c r="J47" s="8"/>
      <c r="K47" s="8"/>
      <c r="L47" s="8"/>
      <c r="M47" s="8"/>
      <c r="N47" s="8"/>
      <c r="O47" s="8">
        <f t="shared" si="6"/>
        <v>35000</v>
      </c>
      <c r="P47" s="4"/>
      <c r="Q47" s="7">
        <f t="shared" si="1"/>
        <v>149991.59000000003</v>
      </c>
    </row>
    <row r="48" spans="1:17" s="19" customFormat="1">
      <c r="A48" s="23" t="s">
        <v>70</v>
      </c>
      <c r="B48" s="20" t="s">
        <v>71</v>
      </c>
      <c r="C48" s="21">
        <v>50</v>
      </c>
      <c r="D48" s="22"/>
      <c r="E48" s="16"/>
      <c r="F48" s="17"/>
      <c r="G48" s="16"/>
      <c r="H48" s="16">
        <v>50</v>
      </c>
      <c r="I48" s="16"/>
      <c r="J48" s="16"/>
      <c r="K48" s="16"/>
      <c r="L48" s="16"/>
      <c r="M48" s="16"/>
      <c r="N48" s="16"/>
      <c r="O48" s="16">
        <f t="shared" si="6"/>
        <v>50</v>
      </c>
      <c r="P48" s="17"/>
      <c r="Q48" s="21">
        <f t="shared" si="1"/>
        <v>150041.59000000003</v>
      </c>
    </row>
    <row r="49" spans="1:17">
      <c r="A49" s="5" t="s">
        <v>72</v>
      </c>
      <c r="B49" s="2" t="s">
        <v>73</v>
      </c>
      <c r="C49" s="7">
        <v>50</v>
      </c>
      <c r="D49" s="9"/>
      <c r="E49" s="8"/>
      <c r="F49" s="4"/>
      <c r="G49" s="8"/>
      <c r="H49" s="8">
        <v>50</v>
      </c>
      <c r="I49" s="8"/>
      <c r="J49" s="8"/>
      <c r="K49" s="8"/>
      <c r="L49" s="8"/>
      <c r="M49" s="8"/>
      <c r="N49" s="8"/>
      <c r="O49" s="8">
        <f t="shared" ref="O49:O54" si="7">IF(SUM(G49:N49) = 0,"",SUM(G49:N49))</f>
        <v>50</v>
      </c>
      <c r="P49" s="4"/>
      <c r="Q49" s="7">
        <f t="shared" si="1"/>
        <v>150091.59000000003</v>
      </c>
    </row>
    <row r="50" spans="1:17" s="19" customFormat="1">
      <c r="A50" s="23" t="s">
        <v>74</v>
      </c>
      <c r="B50" s="20" t="s">
        <v>75</v>
      </c>
      <c r="C50" s="21">
        <v>500</v>
      </c>
      <c r="D50" s="22"/>
      <c r="E50" s="16"/>
      <c r="F50" s="17"/>
      <c r="G50" s="16"/>
      <c r="H50" s="16">
        <v>500</v>
      </c>
      <c r="I50" s="16"/>
      <c r="J50" s="16"/>
      <c r="K50" s="16"/>
      <c r="L50" s="16"/>
      <c r="M50" s="16"/>
      <c r="N50" s="16"/>
      <c r="O50" s="16">
        <f t="shared" si="7"/>
        <v>500</v>
      </c>
      <c r="P50" s="17"/>
      <c r="Q50" s="21">
        <f t="shared" si="1"/>
        <v>150591.59000000003</v>
      </c>
    </row>
    <row r="51" spans="1:17">
      <c r="A51" s="5" t="s">
        <v>76</v>
      </c>
      <c r="B51" s="2" t="s">
        <v>77</v>
      </c>
      <c r="C51" s="7">
        <v>700</v>
      </c>
      <c r="D51" s="9"/>
      <c r="E51" s="8"/>
      <c r="F51" s="4"/>
      <c r="G51" s="8"/>
      <c r="H51" s="8">
        <v>700</v>
      </c>
      <c r="I51" s="8"/>
      <c r="J51" s="8"/>
      <c r="K51" s="8"/>
      <c r="L51" s="8"/>
      <c r="M51" s="8"/>
      <c r="N51" s="8"/>
      <c r="O51" s="8">
        <f t="shared" si="7"/>
        <v>700</v>
      </c>
      <c r="P51" s="4"/>
      <c r="Q51" s="7">
        <f t="shared" si="1"/>
        <v>151291.59000000003</v>
      </c>
    </row>
    <row r="52" spans="1:17" s="19" customFormat="1">
      <c r="A52" s="23" t="s">
        <v>163</v>
      </c>
      <c r="B52" s="20" t="s">
        <v>164</v>
      </c>
      <c r="C52" s="21">
        <v>32</v>
      </c>
      <c r="D52" s="22"/>
      <c r="E52" s="16"/>
      <c r="F52" s="17"/>
      <c r="G52" s="16"/>
      <c r="H52" s="16">
        <v>32</v>
      </c>
      <c r="I52" s="16"/>
      <c r="J52" s="16"/>
      <c r="K52" s="16"/>
      <c r="L52" s="16"/>
      <c r="M52" s="16"/>
      <c r="N52" s="16"/>
      <c r="O52" s="16">
        <f t="shared" si="7"/>
        <v>32</v>
      </c>
      <c r="P52" s="17"/>
      <c r="Q52" s="21">
        <f t="shared" si="1"/>
        <v>151323.59000000003</v>
      </c>
    </row>
    <row r="53" spans="1:17">
      <c r="A53" s="5" t="s">
        <v>165</v>
      </c>
      <c r="B53" s="2" t="s">
        <v>166</v>
      </c>
      <c r="C53" s="7">
        <v>4</v>
      </c>
      <c r="D53" s="9"/>
      <c r="E53" s="8"/>
      <c r="F53" s="4"/>
      <c r="G53" s="8"/>
      <c r="H53" s="8">
        <v>4</v>
      </c>
      <c r="I53" s="8"/>
      <c r="J53" s="8"/>
      <c r="K53" s="8"/>
      <c r="L53" s="8"/>
      <c r="M53" s="8"/>
      <c r="N53" s="8"/>
      <c r="O53" s="8">
        <f t="shared" si="7"/>
        <v>4</v>
      </c>
      <c r="P53" s="4"/>
      <c r="Q53" s="7">
        <f t="shared" si="1"/>
        <v>151327.59000000003</v>
      </c>
    </row>
    <row r="54" spans="1:17" s="19" customFormat="1">
      <c r="A54" s="23" t="s">
        <v>167</v>
      </c>
      <c r="B54" s="20" t="s">
        <v>170</v>
      </c>
      <c r="C54" s="21">
        <v>693</v>
      </c>
      <c r="D54" s="22"/>
      <c r="E54" s="16"/>
      <c r="F54" s="17"/>
      <c r="G54" s="16"/>
      <c r="H54" s="16">
        <v>639</v>
      </c>
      <c r="I54" s="16"/>
      <c r="J54" s="16"/>
      <c r="K54" s="16"/>
      <c r="L54" s="16"/>
      <c r="M54" s="16"/>
      <c r="N54" s="16"/>
      <c r="O54" s="16">
        <f t="shared" si="7"/>
        <v>639</v>
      </c>
      <c r="P54" s="17"/>
      <c r="Q54" s="21">
        <f t="shared" si="1"/>
        <v>152020.59000000003</v>
      </c>
    </row>
    <row r="55" spans="1:17">
      <c r="A55" s="5" t="s">
        <v>168</v>
      </c>
      <c r="B55" s="2" t="s">
        <v>169</v>
      </c>
      <c r="C55" s="7">
        <v>124</v>
      </c>
      <c r="D55" s="9"/>
      <c r="E55" s="8"/>
      <c r="F55" s="4"/>
      <c r="G55" s="8"/>
      <c r="H55" s="8">
        <v>124</v>
      </c>
      <c r="I55" s="8"/>
      <c r="J55" s="8"/>
      <c r="K55" s="8"/>
      <c r="L55" s="8"/>
      <c r="M55" s="8"/>
      <c r="N55" s="8"/>
      <c r="O55" s="8">
        <f t="shared" si="5"/>
        <v>124</v>
      </c>
      <c r="P55" s="4"/>
      <c r="Q55" s="7">
        <f t="shared" si="1"/>
        <v>152144.59000000003</v>
      </c>
    </row>
    <row r="56" spans="1:17" s="19" customFormat="1">
      <c r="A56" s="23" t="s">
        <v>171</v>
      </c>
      <c r="B56" s="20" t="s">
        <v>172</v>
      </c>
      <c r="C56" s="21">
        <v>600</v>
      </c>
      <c r="D56" s="22"/>
      <c r="E56" s="16"/>
      <c r="F56" s="17"/>
      <c r="G56" s="16"/>
      <c r="H56" s="16">
        <v>600</v>
      </c>
      <c r="I56" s="16"/>
      <c r="J56" s="16"/>
      <c r="K56" s="16"/>
      <c r="L56" s="16"/>
      <c r="M56" s="16"/>
      <c r="N56" s="16"/>
      <c r="O56" s="16">
        <f t="shared" si="5"/>
        <v>600</v>
      </c>
      <c r="P56" s="17"/>
      <c r="Q56" s="21">
        <f t="shared" si="1"/>
        <v>152744.59000000003</v>
      </c>
    </row>
    <row r="57" spans="1:17">
      <c r="A57" s="5" t="s">
        <v>173</v>
      </c>
      <c r="B57" s="2" t="s">
        <v>174</v>
      </c>
      <c r="C57" s="7"/>
      <c r="D57" s="9"/>
      <c r="E57" s="8">
        <v>1125</v>
      </c>
      <c r="F57" s="4"/>
      <c r="G57" s="8"/>
      <c r="H57" s="8">
        <v>1125</v>
      </c>
      <c r="I57" s="8"/>
      <c r="J57" s="8"/>
      <c r="K57" s="8"/>
      <c r="L57" s="8"/>
      <c r="M57" s="8"/>
      <c r="N57" s="8">
        <v>1125</v>
      </c>
      <c r="O57" s="8">
        <f t="shared" si="5"/>
        <v>2250</v>
      </c>
      <c r="P57" s="4"/>
      <c r="Q57" s="7">
        <f t="shared" si="1"/>
        <v>152744.59000000003</v>
      </c>
    </row>
    <row r="58" spans="1:17" s="19" customFormat="1">
      <c r="A58" s="23" t="s">
        <v>175</v>
      </c>
      <c r="B58" s="20" t="s">
        <v>176</v>
      </c>
      <c r="C58" s="21"/>
      <c r="D58" s="22"/>
      <c r="E58" s="16">
        <v>700</v>
      </c>
      <c r="F58" s="17"/>
      <c r="G58" s="16"/>
      <c r="H58" s="16">
        <v>700</v>
      </c>
      <c r="I58" s="16"/>
      <c r="J58" s="16"/>
      <c r="K58" s="16"/>
      <c r="L58" s="16"/>
      <c r="M58" s="16"/>
      <c r="N58" s="16">
        <v>700</v>
      </c>
      <c r="O58" s="16">
        <f t="shared" si="5"/>
        <v>1400</v>
      </c>
      <c r="P58" s="17"/>
      <c r="Q58" s="21">
        <f t="shared" si="1"/>
        <v>152744.59000000003</v>
      </c>
    </row>
    <row r="59" spans="1:17">
      <c r="A59" s="5" t="s">
        <v>168</v>
      </c>
      <c r="B59" s="2" t="s">
        <v>177</v>
      </c>
      <c r="C59" s="7"/>
      <c r="D59" s="9"/>
      <c r="E59" s="8">
        <v>1125</v>
      </c>
      <c r="F59" s="4"/>
      <c r="G59" s="8"/>
      <c r="H59" s="8">
        <v>1125</v>
      </c>
      <c r="I59" s="8"/>
      <c r="J59" s="8"/>
      <c r="K59" s="8"/>
      <c r="L59" s="8"/>
      <c r="M59" s="8"/>
      <c r="N59" s="8">
        <v>1125</v>
      </c>
      <c r="O59" s="8">
        <f t="shared" ref="O59:O62" si="8">IF(SUM(G59:N59) = 0,"",SUM(G59:N59))</f>
        <v>2250</v>
      </c>
      <c r="P59" s="4"/>
      <c r="Q59" s="7">
        <f>IF(ISBLANK(A59),"",Q58+C59-D59)</f>
        <v>152744.59000000003</v>
      </c>
    </row>
    <row r="60" spans="1:17" s="19" customFormat="1">
      <c r="A60" s="23" t="s">
        <v>178</v>
      </c>
      <c r="B60" s="24" t="s">
        <v>179</v>
      </c>
      <c r="C60" s="21">
        <v>2348</v>
      </c>
      <c r="D60" s="22"/>
      <c r="E60" s="16"/>
      <c r="F60" s="17"/>
      <c r="G60" s="16"/>
      <c r="H60" s="16">
        <v>2348</v>
      </c>
      <c r="I60" s="16"/>
      <c r="J60" s="16"/>
      <c r="K60" s="16"/>
      <c r="L60" s="16"/>
      <c r="M60" s="16"/>
      <c r="N60" s="16"/>
      <c r="O60" s="16">
        <f t="shared" si="8"/>
        <v>2348</v>
      </c>
      <c r="P60" s="17"/>
      <c r="Q60" s="21">
        <f t="shared" ref="Q60" si="9">IF(ISBLANK(A60),"",Q59+C60-D60)</f>
        <v>155092.59000000003</v>
      </c>
    </row>
    <row r="61" spans="1:17">
      <c r="A61" s="5" t="s">
        <v>180</v>
      </c>
      <c r="B61" s="6" t="s">
        <v>181</v>
      </c>
      <c r="C61" s="7">
        <v>11030</v>
      </c>
      <c r="D61" s="9"/>
      <c r="E61" s="8"/>
      <c r="F61" s="4"/>
      <c r="G61" s="8"/>
      <c r="H61" s="8">
        <v>11030</v>
      </c>
      <c r="I61" s="8"/>
      <c r="J61" s="8"/>
      <c r="K61" s="8"/>
      <c r="L61" s="8"/>
      <c r="M61" s="8"/>
      <c r="N61" s="8"/>
      <c r="O61" s="8">
        <f t="shared" si="8"/>
        <v>11030</v>
      </c>
      <c r="P61" s="4"/>
      <c r="Q61" s="7">
        <f>IF(ISBLANK(A61),"",Q60+C61-D61)</f>
        <v>166122.59000000003</v>
      </c>
    </row>
    <row r="62" spans="1:17" s="19" customFormat="1" ht="14" thickBot="1">
      <c r="A62" s="23" t="s">
        <v>165</v>
      </c>
      <c r="B62" s="20" t="s">
        <v>182</v>
      </c>
      <c r="C62" s="21"/>
      <c r="D62" s="22">
        <v>2090</v>
      </c>
      <c r="E62" s="16"/>
      <c r="F62" s="17"/>
      <c r="G62" s="16"/>
      <c r="H62" s="16"/>
      <c r="I62" s="16"/>
      <c r="J62" s="16"/>
      <c r="K62" s="16"/>
      <c r="L62" s="16"/>
      <c r="M62" s="16"/>
      <c r="N62" s="16"/>
      <c r="O62" s="16" t="str">
        <f t="shared" si="8"/>
        <v/>
      </c>
      <c r="P62" s="17"/>
      <c r="Q62" s="21">
        <f t="shared" ref="Q62" si="10">IF(ISBLANK(A62),"",Q61+C62-D62)</f>
        <v>164032.59000000003</v>
      </c>
    </row>
    <row r="63" spans="1:17" s="32" customFormat="1" ht="14" thickTop="1">
      <c r="A63" s="26"/>
      <c r="B63" s="27" t="s">
        <v>28</v>
      </c>
      <c r="C63" s="28">
        <f>SUM(C2:C62)</f>
        <v>216212.59000000003</v>
      </c>
      <c r="D63" s="29">
        <f>SUM(D2:D62)</f>
        <v>52180</v>
      </c>
      <c r="E63" s="30">
        <f>SUM(E2:E62)</f>
        <v>162469.29999999999</v>
      </c>
      <c r="F63" s="33"/>
      <c r="G63" s="30">
        <f t="shared" ref="G63:O63" si="11">SUM(G2:G62)</f>
        <v>-702</v>
      </c>
      <c r="H63" s="30">
        <f t="shared" si="11"/>
        <v>239315.89</v>
      </c>
      <c r="I63" s="30">
        <f t="shared" si="11"/>
        <v>35618</v>
      </c>
      <c r="J63" s="30">
        <f t="shared" si="11"/>
        <v>33370</v>
      </c>
      <c r="K63" s="30">
        <f t="shared" si="11"/>
        <v>12000</v>
      </c>
      <c r="L63" s="30">
        <f t="shared" si="11"/>
        <v>9100</v>
      </c>
      <c r="M63" s="30">
        <f t="shared" si="11"/>
        <v>35000</v>
      </c>
      <c r="N63" s="30">
        <f t="shared" si="11"/>
        <v>41126.300000000003</v>
      </c>
      <c r="O63" s="30">
        <f t="shared" si="11"/>
        <v>404828.18999999994</v>
      </c>
      <c r="P63" s="33"/>
      <c r="Q63" s="28">
        <f>C63-D63</f>
        <v>164032.59000000003</v>
      </c>
    </row>
  </sheetData>
  <sortState ref="A1:N1048576">
    <sortCondition ref="A2:A1048576"/>
  </sortState>
  <phoneticPr fontId="4" type="noConversion"/>
  <pageMargins left="0.75" right="0.75" top="1" bottom="1" header="0.5" footer="0.5"/>
  <pageSetup scale="52" fitToHeight="0" orientation="landscape" horizontalDpi="4294967292" verticalDpi="4294967292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50"/>
  <sheetViews>
    <sheetView workbookViewId="0">
      <pane ySplit="1" topLeftCell="A2" activePane="bottomLeft" state="frozen"/>
      <selection pane="bottomLeft" activeCell="K47" sqref="K47"/>
    </sheetView>
  </sheetViews>
  <sheetFormatPr baseColWidth="10" defaultRowHeight="13"/>
  <cols>
    <col min="1" max="1" width="17.140625" customWidth="1"/>
    <col min="2" max="2" width="41.5703125" customWidth="1"/>
    <col min="3" max="3" width="11.28515625" customWidth="1"/>
    <col min="4" max="4" width="9.85546875" bestFit="1" customWidth="1"/>
    <col min="5" max="5" width="9.42578125" bestFit="1" customWidth="1"/>
    <col min="6" max="6" width="0.85546875" customWidth="1"/>
    <col min="7" max="8" width="9.28515625" customWidth="1"/>
    <col min="9" max="9" width="9.7109375" bestFit="1" customWidth="1"/>
    <col min="10" max="10" width="8.85546875" bestFit="1" customWidth="1"/>
    <col min="11" max="12" width="7.5703125" bestFit="1" customWidth="1"/>
    <col min="13" max="13" width="9.7109375" bestFit="1" customWidth="1"/>
    <col min="14" max="14" width="8.85546875" bestFit="1" customWidth="1"/>
    <col min="15" max="15" width="11.42578125" customWidth="1"/>
    <col min="16" max="16" width="0.85546875" customWidth="1"/>
    <col min="17" max="17" width="11.42578125" bestFit="1" customWidth="1"/>
  </cols>
  <sheetData>
    <row r="1" spans="1:17">
      <c r="A1" s="1" t="s">
        <v>156</v>
      </c>
      <c r="B1" s="1" t="s">
        <v>17</v>
      </c>
      <c r="C1" s="1" t="s">
        <v>18</v>
      </c>
      <c r="D1" s="1" t="s">
        <v>19</v>
      </c>
      <c r="E1" s="1" t="s">
        <v>57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121</v>
      </c>
      <c r="B2" s="13" t="s">
        <v>120</v>
      </c>
      <c r="C2" s="14">
        <f>'Burnt Offerings'!C53</f>
        <v>22882.2</v>
      </c>
      <c r="D2" s="15">
        <f>'Burnt Offerings'!D53</f>
        <v>2322</v>
      </c>
      <c r="E2" s="16">
        <f>'Burnt Offerings'!E53</f>
        <v>17790</v>
      </c>
      <c r="F2" s="17"/>
      <c r="G2" s="18">
        <f>'Burnt Offerings'!G53</f>
        <v>58</v>
      </c>
      <c r="H2" s="18">
        <f>'Burnt Offerings'!H53</f>
        <v>36263.199999999997</v>
      </c>
      <c r="I2" s="18">
        <f>'Burnt Offerings'!I53</f>
        <v>3910</v>
      </c>
      <c r="J2" s="18">
        <f>'Burnt Offerings'!J53</f>
        <v>2320</v>
      </c>
      <c r="K2" s="18">
        <f>'Burnt Offerings'!K53</f>
        <v>0</v>
      </c>
      <c r="L2" s="18">
        <f>'Burnt Offerings'!L53</f>
        <v>0</v>
      </c>
      <c r="M2" s="18">
        <f>'Burnt Offerings'!M53</f>
        <v>8500</v>
      </c>
      <c r="N2" s="18">
        <f>'Burnt Offerings'!N53</f>
        <v>3000</v>
      </c>
      <c r="O2" s="18">
        <f>'Burnt Offerings'!O53</f>
        <v>54051.199999999997</v>
      </c>
      <c r="P2" s="17"/>
      <c r="Q2" s="18">
        <f>'Burnt Offerings'!Q53</f>
        <v>20560.2</v>
      </c>
    </row>
    <row r="3" spans="1:17">
      <c r="A3" s="5" t="s">
        <v>122</v>
      </c>
      <c r="B3" s="2" t="s">
        <v>108</v>
      </c>
      <c r="C3" s="7"/>
      <c r="D3" s="9">
        <v>60</v>
      </c>
      <c r="E3" s="8">
        <v>60</v>
      </c>
      <c r="F3" s="4"/>
      <c r="G3" s="8">
        <v>-60</v>
      </c>
      <c r="H3" s="8"/>
      <c r="I3" s="8"/>
      <c r="J3" s="8"/>
      <c r="K3" s="8"/>
      <c r="L3" s="8"/>
      <c r="M3" s="8"/>
      <c r="N3" s="8"/>
      <c r="O3" s="8">
        <f t="shared" ref="O3:O48" si="0">IF(SUM(G3:N3) = 0,"",SUM(G3:N3))</f>
        <v>-60</v>
      </c>
      <c r="P3" s="4"/>
      <c r="Q3" s="7">
        <f>IF(ISBLANK(A3),"",Q2+C3-D3)</f>
        <v>20500.2</v>
      </c>
    </row>
    <row r="4" spans="1:17" s="19" customFormat="1">
      <c r="A4" s="23" t="s">
        <v>122</v>
      </c>
      <c r="B4" s="20" t="s">
        <v>111</v>
      </c>
      <c r="C4" s="21">
        <v>340</v>
      </c>
      <c r="D4" s="22"/>
      <c r="E4" s="16"/>
      <c r="F4" s="17"/>
      <c r="G4" s="16"/>
      <c r="H4" s="16">
        <v>340</v>
      </c>
      <c r="I4" s="16"/>
      <c r="J4" s="16"/>
      <c r="K4" s="16"/>
      <c r="L4" s="16"/>
      <c r="M4" s="16"/>
      <c r="N4" s="16"/>
      <c r="O4" s="16">
        <f t="shared" si="0"/>
        <v>340</v>
      </c>
      <c r="P4" s="17"/>
      <c r="Q4" s="21">
        <f t="shared" ref="Q4:Q48" si="1">IF(ISBLANK(A4),"",Q3+C4-D4)</f>
        <v>20840.2</v>
      </c>
    </row>
    <row r="5" spans="1:17">
      <c r="A5" s="5" t="s">
        <v>122</v>
      </c>
      <c r="B5" s="2" t="s">
        <v>109</v>
      </c>
      <c r="C5" s="7"/>
      <c r="D5" s="9">
        <v>100</v>
      </c>
      <c r="E5" s="8">
        <v>100</v>
      </c>
      <c r="F5" s="4"/>
      <c r="G5" s="8">
        <v>-100</v>
      </c>
      <c r="H5" s="8"/>
      <c r="I5" s="8"/>
      <c r="J5" s="8"/>
      <c r="K5" s="8"/>
      <c r="L5" s="8"/>
      <c r="M5" s="8"/>
      <c r="N5" s="8"/>
      <c r="O5" s="8">
        <f t="shared" si="0"/>
        <v>-100</v>
      </c>
      <c r="P5" s="4"/>
      <c r="Q5" s="7">
        <f t="shared" si="1"/>
        <v>20740.2</v>
      </c>
    </row>
    <row r="6" spans="1:17" s="19" customFormat="1">
      <c r="A6" s="23" t="s">
        <v>122</v>
      </c>
      <c r="B6" s="20" t="s">
        <v>112</v>
      </c>
      <c r="C6" s="21">
        <v>200</v>
      </c>
      <c r="D6" s="22"/>
      <c r="E6" s="16"/>
      <c r="F6" s="17"/>
      <c r="G6" s="16"/>
      <c r="H6" s="16">
        <v>200</v>
      </c>
      <c r="I6" s="16"/>
      <c r="J6" s="16"/>
      <c r="K6" s="16"/>
      <c r="L6" s="16"/>
      <c r="M6" s="16"/>
      <c r="N6" s="16"/>
      <c r="O6" s="16">
        <f t="shared" si="0"/>
        <v>200</v>
      </c>
      <c r="P6" s="17"/>
      <c r="Q6" s="21">
        <f t="shared" si="1"/>
        <v>20940.2</v>
      </c>
    </row>
    <row r="7" spans="1:17">
      <c r="A7" s="5" t="s">
        <v>161</v>
      </c>
      <c r="B7" s="2" t="s">
        <v>113</v>
      </c>
      <c r="C7" s="7">
        <v>600</v>
      </c>
      <c r="D7" s="9"/>
      <c r="E7" s="8"/>
      <c r="F7" s="4"/>
      <c r="G7" s="8"/>
      <c r="H7" s="8">
        <v>600</v>
      </c>
      <c r="I7" s="8"/>
      <c r="J7" s="8"/>
      <c r="K7" s="8"/>
      <c r="L7" s="8"/>
      <c r="M7" s="8"/>
      <c r="N7" s="8"/>
      <c r="O7" s="8">
        <f t="shared" si="0"/>
        <v>600</v>
      </c>
      <c r="P7" s="4"/>
      <c r="Q7" s="7">
        <f t="shared" si="1"/>
        <v>21540.2</v>
      </c>
    </row>
    <row r="8" spans="1:17" s="19" customFormat="1">
      <c r="A8" s="23" t="s">
        <v>122</v>
      </c>
      <c r="B8" s="20" t="s">
        <v>162</v>
      </c>
      <c r="C8" s="21">
        <v>1000</v>
      </c>
      <c r="D8" s="22"/>
      <c r="E8" s="16"/>
      <c r="F8" s="17"/>
      <c r="G8" s="16"/>
      <c r="H8" s="16">
        <v>1000</v>
      </c>
      <c r="I8" s="16"/>
      <c r="J8" s="16"/>
      <c r="K8" s="16"/>
      <c r="L8" s="16"/>
      <c r="M8" s="16"/>
      <c r="N8" s="16"/>
      <c r="O8" s="16">
        <f t="shared" si="0"/>
        <v>1000</v>
      </c>
      <c r="P8" s="17"/>
      <c r="Q8" s="21">
        <f t="shared" si="1"/>
        <v>22540.2</v>
      </c>
    </row>
    <row r="9" spans="1:17">
      <c r="A9" s="5" t="s">
        <v>122</v>
      </c>
      <c r="B9" s="2" t="s">
        <v>114</v>
      </c>
      <c r="C9" s="7">
        <v>800</v>
      </c>
      <c r="D9" s="9"/>
      <c r="E9" s="8"/>
      <c r="F9" s="4"/>
      <c r="G9" s="8"/>
      <c r="H9" s="8">
        <v>800</v>
      </c>
      <c r="I9" s="8"/>
      <c r="J9" s="8"/>
      <c r="K9" s="8"/>
      <c r="L9" s="8"/>
      <c r="M9" s="8"/>
      <c r="N9" s="8"/>
      <c r="O9" s="8">
        <f t="shared" si="0"/>
        <v>800</v>
      </c>
      <c r="P9" s="4"/>
      <c r="Q9" s="7">
        <f t="shared" si="1"/>
        <v>23340.2</v>
      </c>
    </row>
    <row r="10" spans="1:17" s="19" customFormat="1">
      <c r="A10" s="23" t="s">
        <v>122</v>
      </c>
      <c r="B10" s="20" t="s">
        <v>115</v>
      </c>
      <c r="C10" s="21">
        <v>300</v>
      </c>
      <c r="D10" s="22"/>
      <c r="E10" s="16"/>
      <c r="F10" s="17"/>
      <c r="G10" s="16"/>
      <c r="H10" s="16">
        <v>300</v>
      </c>
      <c r="I10" s="16"/>
      <c r="J10" s="16"/>
      <c r="K10" s="16"/>
      <c r="L10" s="16"/>
      <c r="M10" s="16"/>
      <c r="N10" s="16"/>
      <c r="O10" s="16">
        <f t="shared" si="0"/>
        <v>300</v>
      </c>
      <c r="P10" s="17"/>
      <c r="Q10" s="21">
        <f t="shared" si="1"/>
        <v>23640.2</v>
      </c>
    </row>
    <row r="11" spans="1:17">
      <c r="A11" s="5" t="s">
        <v>122</v>
      </c>
      <c r="B11" s="2" t="s">
        <v>116</v>
      </c>
      <c r="C11" s="7"/>
      <c r="D11" s="9">
        <v>2600</v>
      </c>
      <c r="E11" s="8">
        <v>2600</v>
      </c>
      <c r="F11" s="4"/>
      <c r="G11" s="8"/>
      <c r="H11" s="8"/>
      <c r="I11" s="8">
        <v>2600</v>
      </c>
      <c r="J11" s="8"/>
      <c r="K11" s="8"/>
      <c r="L11" s="8"/>
      <c r="M11" s="8"/>
      <c r="N11" s="8"/>
      <c r="O11" s="8">
        <f t="shared" si="0"/>
        <v>2600</v>
      </c>
      <c r="P11" s="4"/>
      <c r="Q11" s="7">
        <f t="shared" si="1"/>
        <v>21040.2</v>
      </c>
    </row>
    <row r="12" spans="1:17" s="19" customFormat="1">
      <c r="A12" s="23" t="s">
        <v>122</v>
      </c>
      <c r="B12" s="20" t="s">
        <v>135</v>
      </c>
      <c r="C12" s="21">
        <v>3500</v>
      </c>
      <c r="D12" s="22"/>
      <c r="E12" s="16"/>
      <c r="F12" s="17"/>
      <c r="G12" s="16"/>
      <c r="H12" s="16">
        <v>3500</v>
      </c>
      <c r="I12" s="16"/>
      <c r="J12" s="16"/>
      <c r="K12" s="16"/>
      <c r="L12" s="16"/>
      <c r="M12" s="16"/>
      <c r="N12" s="16"/>
      <c r="O12" s="16">
        <f t="shared" si="0"/>
        <v>3500</v>
      </c>
      <c r="P12" s="17"/>
      <c r="Q12" s="21">
        <f t="shared" si="1"/>
        <v>24540.2</v>
      </c>
    </row>
    <row r="13" spans="1:17">
      <c r="A13" s="5" t="s">
        <v>122</v>
      </c>
      <c r="B13" s="2" t="s">
        <v>117</v>
      </c>
      <c r="C13" s="7"/>
      <c r="D13" s="9">
        <v>1600</v>
      </c>
      <c r="E13" s="8">
        <v>1600</v>
      </c>
      <c r="F13" s="4"/>
      <c r="G13" s="8"/>
      <c r="H13" s="8">
        <v>1600</v>
      </c>
      <c r="I13" s="8"/>
      <c r="J13" s="8"/>
      <c r="K13" s="8"/>
      <c r="L13" s="8"/>
      <c r="M13" s="8"/>
      <c r="N13" s="8">
        <v>1600</v>
      </c>
      <c r="O13" s="8">
        <f t="shared" si="0"/>
        <v>3200</v>
      </c>
      <c r="P13" s="4"/>
      <c r="Q13" s="7">
        <f t="shared" si="1"/>
        <v>22940.2</v>
      </c>
    </row>
    <row r="14" spans="1:17" s="19" customFormat="1">
      <c r="A14" s="23" t="s">
        <v>122</v>
      </c>
      <c r="B14" s="24" t="s">
        <v>118</v>
      </c>
      <c r="C14" s="21"/>
      <c r="D14" s="22">
        <v>8000</v>
      </c>
      <c r="E14" s="16">
        <v>32335</v>
      </c>
      <c r="F14" s="17"/>
      <c r="G14" s="16"/>
      <c r="H14" s="16"/>
      <c r="I14" s="16"/>
      <c r="J14" s="16"/>
      <c r="K14" s="16"/>
      <c r="L14" s="16"/>
      <c r="M14" s="16">
        <v>8000</v>
      </c>
      <c r="N14" s="16"/>
      <c r="O14" s="16">
        <f t="shared" si="0"/>
        <v>8000</v>
      </c>
      <c r="P14" s="17"/>
      <c r="Q14" s="21">
        <f t="shared" si="1"/>
        <v>14940.2</v>
      </c>
    </row>
    <row r="15" spans="1:17">
      <c r="A15" s="5" t="s">
        <v>122</v>
      </c>
      <c r="B15" s="2" t="s">
        <v>45</v>
      </c>
      <c r="C15" s="7">
        <v>300</v>
      </c>
      <c r="D15" s="9"/>
      <c r="E15" s="8"/>
      <c r="F15" s="4"/>
      <c r="G15" s="8"/>
      <c r="H15" s="8">
        <v>300</v>
      </c>
      <c r="I15" s="8"/>
      <c r="J15" s="8"/>
      <c r="K15" s="8"/>
      <c r="L15" s="8"/>
      <c r="M15" s="8"/>
      <c r="N15" s="8"/>
      <c r="O15" s="8">
        <f t="shared" si="0"/>
        <v>300</v>
      </c>
      <c r="P15" s="4"/>
      <c r="Q15" s="7">
        <f t="shared" si="1"/>
        <v>15240.2</v>
      </c>
    </row>
    <row r="16" spans="1:17" s="19" customFormat="1">
      <c r="A16" s="23" t="s">
        <v>122</v>
      </c>
      <c r="B16" s="24" t="s">
        <v>46</v>
      </c>
      <c r="C16" s="21">
        <v>2308</v>
      </c>
      <c r="D16" s="22"/>
      <c r="E16" s="16"/>
      <c r="F16" s="17"/>
      <c r="G16" s="16"/>
      <c r="H16" s="16">
        <v>2308</v>
      </c>
      <c r="I16" s="16"/>
      <c r="J16" s="16"/>
      <c r="K16" s="16"/>
      <c r="L16" s="16"/>
      <c r="M16" s="16"/>
      <c r="N16" s="16"/>
      <c r="O16" s="16">
        <f t="shared" si="0"/>
        <v>2308</v>
      </c>
      <c r="P16" s="17"/>
      <c r="Q16" s="21">
        <f t="shared" si="1"/>
        <v>17548.2</v>
      </c>
    </row>
    <row r="17" spans="1:17">
      <c r="A17" s="5" t="s">
        <v>123</v>
      </c>
      <c r="B17" s="2" t="s">
        <v>124</v>
      </c>
      <c r="C17" s="7">
        <v>5</v>
      </c>
      <c r="D17" s="9"/>
      <c r="E17" s="8"/>
      <c r="F17" s="4"/>
      <c r="G17" s="8"/>
      <c r="H17" s="8">
        <v>5</v>
      </c>
      <c r="I17" s="8"/>
      <c r="J17" s="8"/>
      <c r="K17" s="8"/>
      <c r="L17" s="8"/>
      <c r="M17" s="8"/>
      <c r="N17" s="8"/>
      <c r="O17" s="8">
        <f t="shared" si="0"/>
        <v>5</v>
      </c>
      <c r="P17" s="4"/>
      <c r="Q17" s="7">
        <f t="shared" si="1"/>
        <v>17553.2</v>
      </c>
    </row>
    <row r="18" spans="1:17" s="19" customFormat="1">
      <c r="A18" s="23" t="s">
        <v>157</v>
      </c>
      <c r="B18" s="20" t="s">
        <v>158</v>
      </c>
      <c r="C18" s="21"/>
      <c r="D18" s="22"/>
      <c r="E18" s="16">
        <v>50</v>
      </c>
      <c r="F18" s="17"/>
      <c r="G18" s="16"/>
      <c r="H18" s="16">
        <v>50</v>
      </c>
      <c r="I18" s="16"/>
      <c r="J18" s="16"/>
      <c r="K18" s="16"/>
      <c r="L18" s="16"/>
      <c r="M18" s="16"/>
      <c r="N18" s="16">
        <v>50</v>
      </c>
      <c r="O18" s="16">
        <f t="shared" si="0"/>
        <v>100</v>
      </c>
      <c r="P18" s="17"/>
      <c r="Q18" s="21">
        <f t="shared" si="1"/>
        <v>17553.2</v>
      </c>
    </row>
    <row r="19" spans="1:17">
      <c r="A19" s="5" t="s">
        <v>159</v>
      </c>
      <c r="B19" s="2" t="s">
        <v>160</v>
      </c>
      <c r="C19" s="7"/>
      <c r="D19" s="9"/>
      <c r="E19" s="8">
        <v>375</v>
      </c>
      <c r="F19" s="4"/>
      <c r="G19" s="8"/>
      <c r="H19" s="8">
        <v>375</v>
      </c>
      <c r="I19" s="8"/>
      <c r="J19" s="8"/>
      <c r="K19" s="8"/>
      <c r="L19" s="8"/>
      <c r="M19" s="8"/>
      <c r="N19" s="8">
        <v>375</v>
      </c>
      <c r="O19" s="8">
        <f t="shared" si="0"/>
        <v>750</v>
      </c>
      <c r="P19" s="4"/>
      <c r="Q19" s="7">
        <f t="shared" si="1"/>
        <v>17553.2</v>
      </c>
    </row>
    <row r="20" spans="1:17" s="19" customFormat="1">
      <c r="A20" s="23" t="s">
        <v>122</v>
      </c>
      <c r="B20" s="20" t="s">
        <v>131</v>
      </c>
      <c r="C20" s="21">
        <v>300</v>
      </c>
      <c r="D20" s="22"/>
      <c r="E20" s="16"/>
      <c r="F20" s="17"/>
      <c r="G20" s="16"/>
      <c r="H20" s="16">
        <v>300</v>
      </c>
      <c r="I20" s="16"/>
      <c r="J20" s="16"/>
      <c r="K20" s="16"/>
      <c r="L20" s="16"/>
      <c r="M20" s="16"/>
      <c r="N20" s="16"/>
      <c r="O20" s="16">
        <f t="shared" si="0"/>
        <v>300</v>
      </c>
      <c r="P20" s="17"/>
      <c r="Q20" s="21">
        <f t="shared" si="1"/>
        <v>17853.2</v>
      </c>
    </row>
    <row r="21" spans="1:17">
      <c r="A21" s="5" t="s">
        <v>132</v>
      </c>
      <c r="B21" s="2" t="s">
        <v>133</v>
      </c>
      <c r="C21" s="7">
        <v>3015</v>
      </c>
      <c r="D21" s="9"/>
      <c r="E21" s="8"/>
      <c r="F21" s="4"/>
      <c r="G21" s="8"/>
      <c r="H21" s="8">
        <v>3015</v>
      </c>
      <c r="I21" s="8"/>
      <c r="J21" s="8"/>
      <c r="K21" s="8"/>
      <c r="L21" s="8"/>
      <c r="M21" s="8"/>
      <c r="N21" s="8"/>
      <c r="O21" s="8">
        <f t="shared" si="0"/>
        <v>3015</v>
      </c>
      <c r="P21" s="4"/>
      <c r="Q21" s="7">
        <f t="shared" si="1"/>
        <v>20868.2</v>
      </c>
    </row>
    <row r="22" spans="1:17" s="19" customFormat="1">
      <c r="A22" s="23" t="s">
        <v>161</v>
      </c>
      <c r="B22" s="20" t="s">
        <v>134</v>
      </c>
      <c r="C22" s="21"/>
      <c r="D22" s="22"/>
      <c r="E22" s="16">
        <v>1800</v>
      </c>
      <c r="F22" s="17"/>
      <c r="G22" s="16"/>
      <c r="H22" s="16"/>
      <c r="I22" s="16"/>
      <c r="J22" s="16">
        <v>1800</v>
      </c>
      <c r="K22" s="16"/>
      <c r="L22" s="16"/>
      <c r="M22" s="16"/>
      <c r="N22" s="16"/>
      <c r="O22" s="16">
        <f t="shared" si="0"/>
        <v>1800</v>
      </c>
      <c r="P22" s="17"/>
      <c r="Q22" s="21">
        <f t="shared" si="1"/>
        <v>20868.2</v>
      </c>
    </row>
    <row r="23" spans="1:17">
      <c r="A23" s="5" t="s">
        <v>137</v>
      </c>
      <c r="B23" s="6" t="s">
        <v>0</v>
      </c>
      <c r="C23" s="7"/>
      <c r="D23" s="9">
        <v>8000</v>
      </c>
      <c r="E23" s="8">
        <v>26200</v>
      </c>
      <c r="F23" s="4"/>
      <c r="G23" s="8"/>
      <c r="H23" s="8"/>
      <c r="I23" s="8">
        <v>8000</v>
      </c>
      <c r="J23" s="8"/>
      <c r="K23" s="8"/>
      <c r="L23" s="8"/>
      <c r="M23" s="8"/>
      <c r="N23" s="8"/>
      <c r="O23" s="8">
        <f t="shared" si="0"/>
        <v>8000</v>
      </c>
      <c r="P23" s="4"/>
      <c r="Q23" s="7">
        <f t="shared" si="1"/>
        <v>12868.2</v>
      </c>
    </row>
    <row r="24" spans="1:17" s="19" customFormat="1">
      <c r="A24" s="23" t="s">
        <v>137</v>
      </c>
      <c r="B24" s="24" t="s">
        <v>1</v>
      </c>
      <c r="C24" s="21">
        <v>1350</v>
      </c>
      <c r="D24" s="22"/>
      <c r="E24" s="16">
        <v>-1350</v>
      </c>
      <c r="F24" s="17"/>
      <c r="G24" s="16"/>
      <c r="H24" s="16"/>
      <c r="I24" s="16">
        <v>-1350</v>
      </c>
      <c r="J24" s="16"/>
      <c r="K24" s="16"/>
      <c r="L24" s="16"/>
      <c r="M24" s="16"/>
      <c r="N24" s="16"/>
      <c r="O24" s="16">
        <f t="shared" si="0"/>
        <v>-1350</v>
      </c>
      <c r="P24" s="17"/>
      <c r="Q24" s="21">
        <f t="shared" si="1"/>
        <v>14218.2</v>
      </c>
    </row>
    <row r="25" spans="1:17">
      <c r="A25" s="5" t="s">
        <v>137</v>
      </c>
      <c r="B25" s="2" t="s">
        <v>2</v>
      </c>
      <c r="C25" s="7">
        <v>35</v>
      </c>
      <c r="D25" s="9"/>
      <c r="E25" s="8"/>
      <c r="F25" s="4"/>
      <c r="G25" s="8"/>
      <c r="H25" s="8">
        <v>35</v>
      </c>
      <c r="I25" s="8"/>
      <c r="J25" s="8"/>
      <c r="K25" s="8"/>
      <c r="L25" s="8"/>
      <c r="M25" s="8"/>
      <c r="N25" s="8"/>
      <c r="O25" s="8">
        <f t="shared" si="0"/>
        <v>35</v>
      </c>
      <c r="P25" s="4"/>
      <c r="Q25" s="7">
        <f t="shared" si="1"/>
        <v>14253.2</v>
      </c>
    </row>
    <row r="26" spans="1:17" s="19" customFormat="1">
      <c r="A26" s="23" t="s">
        <v>137</v>
      </c>
      <c r="B26" s="20" t="s">
        <v>3</v>
      </c>
      <c r="C26" s="21">
        <v>2000</v>
      </c>
      <c r="D26" s="22"/>
      <c r="E26" s="16"/>
      <c r="F26" s="17"/>
      <c r="G26" s="16"/>
      <c r="H26" s="16">
        <v>2000</v>
      </c>
      <c r="I26" s="16"/>
      <c r="J26" s="16"/>
      <c r="K26" s="16"/>
      <c r="L26" s="16"/>
      <c r="M26" s="16"/>
      <c r="N26" s="16"/>
      <c r="O26" s="16">
        <f t="shared" si="0"/>
        <v>2000</v>
      </c>
      <c r="P26" s="17"/>
      <c r="Q26" s="21">
        <f t="shared" si="1"/>
        <v>16253.2</v>
      </c>
    </row>
    <row r="27" spans="1:17">
      <c r="A27" s="5" t="s">
        <v>137</v>
      </c>
      <c r="B27" s="2" t="s">
        <v>4</v>
      </c>
      <c r="C27" s="7">
        <v>200</v>
      </c>
      <c r="D27" s="9"/>
      <c r="E27" s="8"/>
      <c r="F27" s="4"/>
      <c r="G27" s="8"/>
      <c r="H27" s="8">
        <v>200</v>
      </c>
      <c r="I27" s="8"/>
      <c r="J27" s="8"/>
      <c r="K27" s="8"/>
      <c r="L27" s="8"/>
      <c r="M27" s="8"/>
      <c r="N27" s="8"/>
      <c r="O27" s="8">
        <f t="shared" si="0"/>
        <v>200</v>
      </c>
      <c r="P27" s="4"/>
      <c r="Q27" s="7">
        <f t="shared" si="1"/>
        <v>16453.2</v>
      </c>
    </row>
    <row r="28" spans="1:17" s="19" customFormat="1">
      <c r="A28" s="23" t="s">
        <v>137</v>
      </c>
      <c r="B28" s="20" t="s">
        <v>5</v>
      </c>
      <c r="C28" s="21">
        <v>500</v>
      </c>
      <c r="D28" s="22"/>
      <c r="E28" s="16"/>
      <c r="F28" s="17"/>
      <c r="G28" s="16"/>
      <c r="H28" s="16">
        <v>500</v>
      </c>
      <c r="I28" s="16"/>
      <c r="J28" s="16"/>
      <c r="K28" s="16"/>
      <c r="L28" s="16"/>
      <c r="M28" s="16"/>
      <c r="N28" s="16"/>
      <c r="O28" s="16">
        <f t="shared" si="0"/>
        <v>500</v>
      </c>
      <c r="P28" s="17"/>
      <c r="Q28" s="21">
        <f t="shared" si="1"/>
        <v>16953.2</v>
      </c>
    </row>
    <row r="29" spans="1:17">
      <c r="A29" s="10" t="s">
        <v>136</v>
      </c>
      <c r="B29" s="2" t="s">
        <v>6</v>
      </c>
      <c r="C29" s="7">
        <v>1500</v>
      </c>
      <c r="D29" s="9"/>
      <c r="E29" s="8"/>
      <c r="F29" s="4"/>
      <c r="G29" s="8"/>
      <c r="H29" s="8">
        <v>1500</v>
      </c>
      <c r="I29" s="8"/>
      <c r="J29" s="8"/>
      <c r="K29" s="8"/>
      <c r="L29" s="8"/>
      <c r="M29" s="8"/>
      <c r="N29" s="8"/>
      <c r="O29" s="8">
        <f t="shared" si="0"/>
        <v>1500</v>
      </c>
      <c r="P29" s="4"/>
      <c r="Q29" s="7">
        <f t="shared" si="1"/>
        <v>18453.2</v>
      </c>
    </row>
    <row r="30" spans="1:17" s="19" customFormat="1">
      <c r="A30" s="25" t="s">
        <v>136</v>
      </c>
      <c r="B30" s="24" t="s">
        <v>7</v>
      </c>
      <c r="C30" s="21">
        <v>2308</v>
      </c>
      <c r="D30" s="22"/>
      <c r="E30" s="16"/>
      <c r="F30" s="17"/>
      <c r="G30" s="16"/>
      <c r="H30" s="16">
        <v>2308</v>
      </c>
      <c r="I30" s="16"/>
      <c r="J30" s="16"/>
      <c r="K30" s="16"/>
      <c r="L30" s="16"/>
      <c r="M30" s="16"/>
      <c r="N30" s="16"/>
      <c r="O30" s="16">
        <f t="shared" si="0"/>
        <v>2308</v>
      </c>
      <c r="P30" s="17"/>
      <c r="Q30" s="21">
        <f t="shared" si="1"/>
        <v>20761.2</v>
      </c>
    </row>
    <row r="31" spans="1:17">
      <c r="A31" s="5" t="s">
        <v>138</v>
      </c>
      <c r="B31" s="2" t="s">
        <v>8</v>
      </c>
      <c r="C31" s="7"/>
      <c r="D31" s="9">
        <v>10500</v>
      </c>
      <c r="E31" s="8">
        <v>10500</v>
      </c>
      <c r="F31" s="4"/>
      <c r="G31" s="8"/>
      <c r="H31" s="8"/>
      <c r="I31" s="8"/>
      <c r="J31" s="8"/>
      <c r="K31" s="8"/>
      <c r="L31" s="8"/>
      <c r="M31" s="8">
        <v>10500</v>
      </c>
      <c r="N31" s="8"/>
      <c r="O31" s="8">
        <f t="shared" si="0"/>
        <v>10500</v>
      </c>
      <c r="P31" s="4"/>
      <c r="Q31" s="7">
        <f t="shared" si="1"/>
        <v>10261.200000000001</v>
      </c>
    </row>
    <row r="32" spans="1:17" s="19" customFormat="1">
      <c r="A32" s="23" t="s">
        <v>138</v>
      </c>
      <c r="B32" s="20" t="s">
        <v>9</v>
      </c>
      <c r="C32" s="21">
        <v>125</v>
      </c>
      <c r="D32" s="22"/>
      <c r="E32" s="16"/>
      <c r="F32" s="17"/>
      <c r="G32" s="16"/>
      <c r="H32" s="16">
        <v>125</v>
      </c>
      <c r="I32" s="16"/>
      <c r="J32" s="16"/>
      <c r="K32" s="16"/>
      <c r="L32" s="16"/>
      <c r="M32" s="16"/>
      <c r="N32" s="16"/>
      <c r="O32" s="16">
        <f t="shared" si="0"/>
        <v>125</v>
      </c>
      <c r="P32" s="17"/>
      <c r="Q32" s="21">
        <f t="shared" si="1"/>
        <v>10386.200000000001</v>
      </c>
    </row>
    <row r="33" spans="1:17">
      <c r="A33" s="5" t="s">
        <v>138</v>
      </c>
      <c r="B33" s="2" t="s">
        <v>10</v>
      </c>
      <c r="C33" s="7">
        <v>75</v>
      </c>
      <c r="D33" s="9"/>
      <c r="E33" s="8"/>
      <c r="F33" s="4"/>
      <c r="G33" s="8"/>
      <c r="H33" s="8">
        <v>75</v>
      </c>
      <c r="I33" s="8"/>
      <c r="J33" s="8"/>
      <c r="K33" s="8"/>
      <c r="L33" s="8"/>
      <c r="M33" s="8"/>
      <c r="N33" s="8"/>
      <c r="O33" s="8">
        <f t="shared" si="0"/>
        <v>75</v>
      </c>
      <c r="P33" s="4"/>
      <c r="Q33" s="7">
        <f t="shared" si="1"/>
        <v>10461.200000000001</v>
      </c>
    </row>
    <row r="34" spans="1:17" s="19" customFormat="1">
      <c r="A34" s="23" t="s">
        <v>138</v>
      </c>
      <c r="B34" s="20" t="s">
        <v>11</v>
      </c>
      <c r="C34" s="21">
        <v>50</v>
      </c>
      <c r="D34" s="22"/>
      <c r="E34" s="16"/>
      <c r="F34" s="17"/>
      <c r="G34" s="16"/>
      <c r="H34" s="16">
        <v>50</v>
      </c>
      <c r="I34" s="16"/>
      <c r="J34" s="16"/>
      <c r="K34" s="16"/>
      <c r="L34" s="16"/>
      <c r="M34" s="16"/>
      <c r="N34" s="16"/>
      <c r="O34" s="16">
        <f t="shared" si="0"/>
        <v>50</v>
      </c>
      <c r="P34" s="17"/>
      <c r="Q34" s="21">
        <f t="shared" si="1"/>
        <v>10511.2</v>
      </c>
    </row>
    <row r="35" spans="1:17">
      <c r="A35" s="5" t="s">
        <v>138</v>
      </c>
      <c r="B35" s="2" t="s">
        <v>12</v>
      </c>
      <c r="C35" s="7">
        <v>30.9</v>
      </c>
      <c r="D35" s="9"/>
      <c r="E35" s="8"/>
      <c r="F35" s="4"/>
      <c r="G35" s="8"/>
      <c r="H35" s="8">
        <v>30.9</v>
      </c>
      <c r="I35" s="8"/>
      <c r="J35" s="8"/>
      <c r="K35" s="8"/>
      <c r="L35" s="8"/>
      <c r="M35" s="8"/>
      <c r="N35" s="8"/>
      <c r="O35" s="8">
        <f t="shared" si="0"/>
        <v>30.9</v>
      </c>
      <c r="P35" s="4"/>
      <c r="Q35" s="7">
        <f t="shared" si="1"/>
        <v>10542.1</v>
      </c>
    </row>
    <row r="36" spans="1:17" s="19" customFormat="1">
      <c r="A36" s="23" t="s">
        <v>138</v>
      </c>
      <c r="B36" s="20" t="s">
        <v>13</v>
      </c>
      <c r="C36" s="21">
        <v>30000</v>
      </c>
      <c r="D36" s="22"/>
      <c r="E36" s="16"/>
      <c r="F36" s="17"/>
      <c r="G36" s="16"/>
      <c r="H36" s="16"/>
      <c r="I36" s="16">
        <v>5000</v>
      </c>
      <c r="J36" s="16">
        <v>5000</v>
      </c>
      <c r="K36" s="16">
        <v>5000</v>
      </c>
      <c r="L36" s="16">
        <v>5000</v>
      </c>
      <c r="M36" s="16">
        <v>5000</v>
      </c>
      <c r="N36" s="16">
        <v>5000</v>
      </c>
      <c r="O36" s="16">
        <f t="shared" si="0"/>
        <v>30000</v>
      </c>
      <c r="P36" s="17"/>
      <c r="Q36" s="21">
        <f t="shared" si="1"/>
        <v>40542.1</v>
      </c>
    </row>
    <row r="37" spans="1:17">
      <c r="A37" s="5" t="s">
        <v>138</v>
      </c>
      <c r="B37" s="2" t="s">
        <v>15</v>
      </c>
      <c r="C37" s="7">
        <v>9000</v>
      </c>
      <c r="D37" s="9"/>
      <c r="E37" s="8"/>
      <c r="F37" s="4"/>
      <c r="G37" s="8"/>
      <c r="H37" s="8">
        <v>9000</v>
      </c>
      <c r="I37" s="8"/>
      <c r="J37" s="8"/>
      <c r="K37" s="8"/>
      <c r="L37" s="8"/>
      <c r="M37" s="8"/>
      <c r="N37" s="8"/>
      <c r="O37" s="8">
        <f t="shared" si="0"/>
        <v>9000</v>
      </c>
      <c r="P37" s="4"/>
      <c r="Q37" s="7">
        <f t="shared" si="1"/>
        <v>49542.1</v>
      </c>
    </row>
    <row r="38" spans="1:17" s="19" customFormat="1">
      <c r="A38" s="23" t="s">
        <v>138</v>
      </c>
      <c r="B38" s="20" t="s">
        <v>16</v>
      </c>
      <c r="C38" s="21">
        <v>10000</v>
      </c>
      <c r="D38" s="22"/>
      <c r="E38" s="16"/>
      <c r="F38" s="17"/>
      <c r="G38" s="16"/>
      <c r="H38" s="16">
        <v>10000</v>
      </c>
      <c r="I38" s="16"/>
      <c r="J38" s="16"/>
      <c r="K38" s="16"/>
      <c r="L38" s="16"/>
      <c r="M38" s="16"/>
      <c r="N38" s="16"/>
      <c r="O38" s="16">
        <f t="shared" si="0"/>
        <v>10000</v>
      </c>
      <c r="P38" s="17"/>
      <c r="Q38" s="21">
        <f t="shared" si="1"/>
        <v>59542.1</v>
      </c>
    </row>
    <row r="39" spans="1:17">
      <c r="A39" s="5" t="s">
        <v>138</v>
      </c>
      <c r="B39" s="2" t="s">
        <v>47</v>
      </c>
      <c r="C39" s="7"/>
      <c r="D39" s="9">
        <v>2000</v>
      </c>
      <c r="E39" s="8">
        <v>2000</v>
      </c>
      <c r="F39" s="4"/>
      <c r="G39" s="8"/>
      <c r="H39" s="8"/>
      <c r="I39" s="8">
        <v>2000</v>
      </c>
      <c r="J39" s="8"/>
      <c r="K39" s="8"/>
      <c r="L39" s="8"/>
      <c r="M39" s="8"/>
      <c r="N39" s="8"/>
      <c r="O39" s="8">
        <f t="shared" si="0"/>
        <v>2000</v>
      </c>
      <c r="P39" s="4"/>
      <c r="Q39" s="7">
        <f t="shared" si="1"/>
        <v>57542.1</v>
      </c>
    </row>
    <row r="40" spans="1:17" s="19" customFormat="1">
      <c r="A40" s="23" t="s">
        <v>138</v>
      </c>
      <c r="B40" s="20" t="s">
        <v>48</v>
      </c>
      <c r="C40" s="21"/>
      <c r="D40" s="22"/>
      <c r="E40" s="16">
        <v>1100</v>
      </c>
      <c r="F40" s="17"/>
      <c r="G40" s="16"/>
      <c r="H40" s="16">
        <v>1100</v>
      </c>
      <c r="I40" s="16"/>
      <c r="J40" s="16"/>
      <c r="K40" s="16"/>
      <c r="L40" s="16">
        <v>1100</v>
      </c>
      <c r="M40" s="16"/>
      <c r="N40" s="16"/>
      <c r="O40" s="16">
        <f t="shared" si="0"/>
        <v>2200</v>
      </c>
      <c r="P40" s="17"/>
      <c r="Q40" s="21">
        <f t="shared" si="1"/>
        <v>57542.1</v>
      </c>
    </row>
    <row r="41" spans="1:17">
      <c r="A41" s="5" t="s">
        <v>138</v>
      </c>
      <c r="B41" s="2" t="s">
        <v>49</v>
      </c>
      <c r="C41" s="7"/>
      <c r="D41" s="9"/>
      <c r="E41" s="8">
        <v>1250</v>
      </c>
      <c r="F41" s="4"/>
      <c r="G41" s="8"/>
      <c r="H41" s="8">
        <v>1250</v>
      </c>
      <c r="I41" s="8"/>
      <c r="J41" s="8">
        <v>1250</v>
      </c>
      <c r="K41" s="8"/>
      <c r="L41" s="8"/>
      <c r="M41" s="8"/>
      <c r="N41" s="8"/>
      <c r="O41" s="8">
        <f t="shared" si="0"/>
        <v>2500</v>
      </c>
      <c r="P41" s="4"/>
      <c r="Q41" s="7">
        <f t="shared" si="1"/>
        <v>57542.1</v>
      </c>
    </row>
    <row r="42" spans="1:17" s="19" customFormat="1">
      <c r="A42" s="23" t="s">
        <v>138</v>
      </c>
      <c r="B42" s="24" t="s">
        <v>50</v>
      </c>
      <c r="C42" s="21">
        <v>2318</v>
      </c>
      <c r="D42" s="22"/>
      <c r="E42" s="16"/>
      <c r="F42" s="17"/>
      <c r="G42" s="16"/>
      <c r="H42" s="16">
        <v>2318</v>
      </c>
      <c r="I42" s="16"/>
      <c r="J42" s="16"/>
      <c r="K42" s="16"/>
      <c r="L42" s="16"/>
      <c r="M42" s="16"/>
      <c r="N42" s="16"/>
      <c r="O42" s="16">
        <f t="shared" si="0"/>
        <v>2318</v>
      </c>
      <c r="P42" s="17"/>
      <c r="Q42" s="21">
        <f t="shared" si="1"/>
        <v>59860.1</v>
      </c>
    </row>
    <row r="43" spans="1:17">
      <c r="A43" s="5" t="s">
        <v>138</v>
      </c>
      <c r="B43" s="2" t="s">
        <v>51</v>
      </c>
      <c r="C43" s="7"/>
      <c r="D43" s="9"/>
      <c r="E43" s="8">
        <v>2000</v>
      </c>
      <c r="F43" s="4"/>
      <c r="G43" s="8"/>
      <c r="H43" s="8">
        <v>2000</v>
      </c>
      <c r="I43" s="8"/>
      <c r="J43" s="8"/>
      <c r="K43" s="8">
        <v>2000</v>
      </c>
      <c r="L43" s="8"/>
      <c r="M43" s="8"/>
      <c r="N43" s="8"/>
      <c r="O43" s="8">
        <f t="shared" si="0"/>
        <v>4000</v>
      </c>
      <c r="P43" s="4"/>
      <c r="Q43" s="7">
        <f t="shared" si="1"/>
        <v>59860.1</v>
      </c>
    </row>
    <row r="44" spans="1:17" s="19" customFormat="1">
      <c r="A44" s="23" t="s">
        <v>138</v>
      </c>
      <c r="B44" s="20" t="s">
        <v>52</v>
      </c>
      <c r="C44" s="21"/>
      <c r="D44" s="22"/>
      <c r="E44" s="16">
        <v>750</v>
      </c>
      <c r="F44" s="17"/>
      <c r="G44" s="16"/>
      <c r="H44" s="16">
        <v>750</v>
      </c>
      <c r="I44" s="16">
        <v>750</v>
      </c>
      <c r="J44" s="16"/>
      <c r="K44" s="16"/>
      <c r="L44" s="16"/>
      <c r="M44" s="16"/>
      <c r="N44" s="16"/>
      <c r="O44" s="16">
        <f t="shared" si="0"/>
        <v>1500</v>
      </c>
      <c r="P44" s="17"/>
      <c r="Q44" s="21">
        <f t="shared" si="1"/>
        <v>59860.1</v>
      </c>
    </row>
    <row r="45" spans="1:17">
      <c r="A45" s="5" t="s">
        <v>138</v>
      </c>
      <c r="B45" s="6" t="s">
        <v>58</v>
      </c>
      <c r="C45" s="7"/>
      <c r="D45" s="9">
        <v>8308</v>
      </c>
      <c r="E45" s="8">
        <v>8308</v>
      </c>
      <c r="F45" s="4"/>
      <c r="G45" s="8"/>
      <c r="H45" s="8"/>
      <c r="I45" s="8">
        <v>8308</v>
      </c>
      <c r="J45" s="8"/>
      <c r="K45" s="8"/>
      <c r="L45" s="8"/>
      <c r="M45" s="8"/>
      <c r="N45" s="8"/>
      <c r="O45" s="8">
        <f t="shared" si="0"/>
        <v>8308</v>
      </c>
      <c r="P45" s="4"/>
      <c r="Q45" s="7">
        <f t="shared" si="1"/>
        <v>51552.1</v>
      </c>
    </row>
    <row r="46" spans="1:17" s="19" customFormat="1">
      <c r="A46" s="23" t="s">
        <v>138</v>
      </c>
      <c r="B46" s="20" t="s">
        <v>53</v>
      </c>
      <c r="C46" s="21">
        <v>2600</v>
      </c>
      <c r="D46" s="22"/>
      <c r="E46" s="16">
        <v>-2600</v>
      </c>
      <c r="F46" s="17"/>
      <c r="G46" s="16"/>
      <c r="H46" s="16"/>
      <c r="I46" s="16">
        <v>-2600</v>
      </c>
      <c r="J46" s="16"/>
      <c r="K46" s="16"/>
      <c r="L46" s="16"/>
      <c r="M46" s="16"/>
      <c r="N46" s="16"/>
      <c r="O46" s="16">
        <f t="shared" si="0"/>
        <v>-2600</v>
      </c>
      <c r="P46" s="17"/>
      <c r="Q46" s="21">
        <f t="shared" si="1"/>
        <v>54152.1</v>
      </c>
    </row>
    <row r="47" spans="1:17">
      <c r="A47" s="5" t="s">
        <v>138</v>
      </c>
      <c r="B47" s="2" t="s">
        <v>59</v>
      </c>
      <c r="C47" s="7"/>
      <c r="D47" s="9">
        <v>2000</v>
      </c>
      <c r="E47" s="8">
        <v>2000</v>
      </c>
      <c r="F47" s="4"/>
      <c r="G47" s="8"/>
      <c r="H47" s="8"/>
      <c r="I47" s="8"/>
      <c r="J47" s="8">
        <v>2000</v>
      </c>
      <c r="K47" s="8"/>
      <c r="L47" s="8"/>
      <c r="M47" s="8"/>
      <c r="N47" s="8"/>
      <c r="O47" s="8">
        <f t="shared" si="0"/>
        <v>2000</v>
      </c>
      <c r="P47" s="4"/>
      <c r="Q47" s="7">
        <f t="shared" si="1"/>
        <v>52152.1</v>
      </c>
    </row>
    <row r="48" spans="1:17" s="19" customFormat="1" ht="14" thickBot="1">
      <c r="A48" s="23" t="s">
        <v>138</v>
      </c>
      <c r="B48" s="20" t="s">
        <v>186</v>
      </c>
      <c r="C48" s="21">
        <v>3500</v>
      </c>
      <c r="D48" s="22"/>
      <c r="E48" s="16"/>
      <c r="F48" s="17"/>
      <c r="G48" s="16"/>
      <c r="H48" s="16">
        <v>3500</v>
      </c>
      <c r="I48" s="16"/>
      <c r="J48" s="16"/>
      <c r="K48" s="16"/>
      <c r="L48" s="16"/>
      <c r="M48" s="16"/>
      <c r="N48" s="16"/>
      <c r="O48" s="16">
        <f t="shared" si="0"/>
        <v>3500</v>
      </c>
      <c r="P48" s="17"/>
      <c r="Q48" s="21">
        <f t="shared" si="1"/>
        <v>55652.1</v>
      </c>
    </row>
    <row r="49" spans="1:17" s="32" customFormat="1" ht="14" thickTop="1">
      <c r="A49" s="26"/>
      <c r="B49" s="27" t="s">
        <v>28</v>
      </c>
      <c r="C49" s="28">
        <f>SUM(C2:C48)</f>
        <v>101142.1</v>
      </c>
      <c r="D49" s="29">
        <f>SUM(D2:D48)</f>
        <v>45490</v>
      </c>
      <c r="E49" s="30">
        <f>SUM(E2:E48)</f>
        <v>106868</v>
      </c>
      <c r="F49" s="33"/>
      <c r="G49" s="30">
        <f t="shared" ref="G49:O49" si="2">SUM(G2:G48)</f>
        <v>-102</v>
      </c>
      <c r="H49" s="30">
        <f t="shared" si="2"/>
        <v>87698.1</v>
      </c>
      <c r="I49" s="30">
        <f t="shared" si="2"/>
        <v>26618</v>
      </c>
      <c r="J49" s="30">
        <f t="shared" si="2"/>
        <v>12370</v>
      </c>
      <c r="K49" s="30">
        <f t="shared" si="2"/>
        <v>7000</v>
      </c>
      <c r="L49" s="30">
        <f t="shared" si="2"/>
        <v>6100</v>
      </c>
      <c r="M49" s="30">
        <f t="shared" si="2"/>
        <v>32000</v>
      </c>
      <c r="N49" s="30">
        <f t="shared" si="2"/>
        <v>10025</v>
      </c>
      <c r="O49" s="30">
        <f t="shared" si="2"/>
        <v>181709.09999999998</v>
      </c>
      <c r="P49" s="33"/>
      <c r="Q49" s="28">
        <f>C49-D49</f>
        <v>55652.100000000006</v>
      </c>
    </row>
    <row r="50" spans="1:17">
      <c r="O50" s="11"/>
    </row>
  </sheetData>
  <sortState ref="A1:N1048576">
    <sortCondition ref="A2:A1048576"/>
  </sortState>
  <phoneticPr fontId="4" type="noConversion"/>
  <pageMargins left="0.75" right="0.75" top="1" bottom="1" header="0.5" footer="0.5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53"/>
  <sheetViews>
    <sheetView workbookViewId="0">
      <pane ySplit="1" topLeftCell="A14" activePane="bottomLeft" state="frozen"/>
      <selection pane="bottomLeft" activeCell="Q52" sqref="Q52"/>
    </sheetView>
  </sheetViews>
  <sheetFormatPr baseColWidth="10" defaultRowHeight="13"/>
  <cols>
    <col min="1" max="1" width="14.7109375" bestFit="1" customWidth="1"/>
    <col min="2" max="2" width="31.5703125" customWidth="1"/>
    <col min="3" max="3" width="11.28515625" customWidth="1"/>
    <col min="4" max="4" width="9.85546875" customWidth="1"/>
    <col min="5" max="5" width="9" bestFit="1" customWidth="1"/>
    <col min="6" max="6" width="0.85546875" customWidth="1"/>
    <col min="7" max="8" width="9.28515625" customWidth="1"/>
    <col min="9" max="9" width="9.7109375" customWidth="1"/>
    <col min="10" max="10" width="8.85546875" customWidth="1"/>
    <col min="11" max="11" width="9.140625" customWidth="1"/>
    <col min="12" max="12" width="7.5703125" customWidth="1"/>
    <col min="13" max="13" width="9.7109375" customWidth="1"/>
    <col min="14" max="14" width="8.85546875" customWidth="1"/>
    <col min="15" max="15" width="11.42578125" customWidth="1"/>
    <col min="16" max="16" width="0.85546875" customWidth="1"/>
    <col min="17" max="17" width="11.42578125" customWidth="1"/>
  </cols>
  <sheetData>
    <row r="1" spans="1:17">
      <c r="A1" s="1" t="s">
        <v>82</v>
      </c>
      <c r="B1" s="1" t="s">
        <v>17</v>
      </c>
      <c r="C1" s="1" t="s">
        <v>18</v>
      </c>
      <c r="D1" s="1" t="s">
        <v>19</v>
      </c>
      <c r="E1" s="1" t="s">
        <v>56</v>
      </c>
      <c r="F1" s="3"/>
      <c r="G1" s="1" t="s">
        <v>20</v>
      </c>
      <c r="H1" s="1" t="s">
        <v>110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14</v>
      </c>
      <c r="P1" s="3"/>
      <c r="Q1" s="1" t="s">
        <v>27</v>
      </c>
    </row>
    <row r="2" spans="1:17" s="19" customFormat="1">
      <c r="A2" s="12" t="s">
        <v>85</v>
      </c>
      <c r="B2" s="13" t="s">
        <v>86</v>
      </c>
      <c r="C2" s="14"/>
      <c r="D2" s="15"/>
      <c r="E2" s="16">
        <v>750</v>
      </c>
      <c r="F2" s="17"/>
      <c r="G2" s="18"/>
      <c r="H2" s="18"/>
      <c r="I2" s="18"/>
      <c r="J2" s="18"/>
      <c r="K2" s="18"/>
      <c r="L2" s="18"/>
      <c r="M2" s="18"/>
      <c r="N2" s="18">
        <v>750</v>
      </c>
      <c r="O2" s="16">
        <f t="shared" ref="O2:O39" si="0">IF(SUM(G2:N2) = 0,"",SUM(G2:N2))</f>
        <v>750</v>
      </c>
      <c r="P2" s="17"/>
      <c r="Q2" s="14">
        <f>C2-D2</f>
        <v>0</v>
      </c>
    </row>
    <row r="3" spans="1:17">
      <c r="A3" s="5" t="s">
        <v>87</v>
      </c>
      <c r="B3" s="2" t="s">
        <v>88</v>
      </c>
      <c r="C3" s="7"/>
      <c r="D3" s="9"/>
      <c r="E3" s="8">
        <v>375</v>
      </c>
      <c r="F3" s="4"/>
      <c r="G3" s="8"/>
      <c r="H3" s="8"/>
      <c r="I3" s="8">
        <v>375</v>
      </c>
      <c r="J3" s="8"/>
      <c r="K3" s="8"/>
      <c r="L3" s="8"/>
      <c r="M3" s="8"/>
      <c r="N3" s="8"/>
      <c r="O3" s="8">
        <f t="shared" si="0"/>
        <v>375</v>
      </c>
      <c r="P3" s="4"/>
      <c r="Q3" s="7">
        <f>IF(ISBLANK(A3),"",Q2+C3-D3)</f>
        <v>0</v>
      </c>
    </row>
    <row r="4" spans="1:17" s="19" customFormat="1">
      <c r="A4" s="23" t="s">
        <v>89</v>
      </c>
      <c r="B4" s="20" t="s">
        <v>90</v>
      </c>
      <c r="C4" s="21">
        <v>34</v>
      </c>
      <c r="D4" s="22"/>
      <c r="E4" s="16"/>
      <c r="F4" s="17"/>
      <c r="G4" s="16"/>
      <c r="H4" s="16">
        <v>34</v>
      </c>
      <c r="I4" s="16"/>
      <c r="J4" s="16"/>
      <c r="K4" s="16"/>
      <c r="L4" s="16"/>
      <c r="M4" s="16"/>
      <c r="N4" s="16"/>
      <c r="O4" s="16">
        <f t="shared" si="0"/>
        <v>34</v>
      </c>
      <c r="P4" s="17"/>
      <c r="Q4" s="16">
        <f t="shared" ref="Q4:Q52" si="1">IF(ISBLANK(A4),"",Q3+C4-D4)</f>
        <v>34</v>
      </c>
    </row>
    <row r="5" spans="1:17">
      <c r="A5" s="5" t="s">
        <v>89</v>
      </c>
      <c r="B5" s="2" t="s">
        <v>91</v>
      </c>
      <c r="C5" s="7">
        <v>50</v>
      </c>
      <c r="D5" s="9"/>
      <c r="E5" s="8"/>
      <c r="F5" s="4"/>
      <c r="G5" s="8"/>
      <c r="H5" s="8">
        <v>50</v>
      </c>
      <c r="I5" s="8"/>
      <c r="J5" s="8"/>
      <c r="K5" s="8"/>
      <c r="L5" s="8"/>
      <c r="M5" s="8"/>
      <c r="N5" s="8"/>
      <c r="O5" s="8">
        <f t="shared" si="0"/>
        <v>50</v>
      </c>
      <c r="P5" s="4"/>
      <c r="Q5" s="7">
        <f t="shared" si="1"/>
        <v>84</v>
      </c>
    </row>
    <row r="6" spans="1:17" s="19" customFormat="1">
      <c r="A6" s="23" t="s">
        <v>89</v>
      </c>
      <c r="B6" s="20" t="s">
        <v>92</v>
      </c>
      <c r="C6" s="21">
        <v>315</v>
      </c>
      <c r="D6" s="22"/>
      <c r="E6" s="16"/>
      <c r="F6" s="17"/>
      <c r="G6" s="16"/>
      <c r="H6" s="16">
        <v>315</v>
      </c>
      <c r="I6" s="16"/>
      <c r="J6" s="16"/>
      <c r="K6" s="16"/>
      <c r="L6" s="16"/>
      <c r="M6" s="16"/>
      <c r="N6" s="16"/>
      <c r="O6" s="16">
        <f t="shared" si="0"/>
        <v>315</v>
      </c>
      <c r="P6" s="17"/>
      <c r="Q6" s="16">
        <f t="shared" si="1"/>
        <v>399</v>
      </c>
    </row>
    <row r="7" spans="1:17">
      <c r="A7" s="5" t="s">
        <v>89</v>
      </c>
      <c r="B7" s="2" t="s">
        <v>93</v>
      </c>
      <c r="C7" s="7">
        <v>50</v>
      </c>
      <c r="D7" s="9"/>
      <c r="E7" s="8"/>
      <c r="F7" s="4"/>
      <c r="G7" s="8"/>
      <c r="H7" s="8">
        <v>50</v>
      </c>
      <c r="I7" s="8"/>
      <c r="J7" s="8"/>
      <c r="K7" s="8"/>
      <c r="L7" s="8"/>
      <c r="M7" s="8"/>
      <c r="N7" s="8"/>
      <c r="O7" s="8">
        <f t="shared" si="0"/>
        <v>50</v>
      </c>
      <c r="P7" s="4"/>
      <c r="Q7" s="7">
        <f t="shared" si="1"/>
        <v>449</v>
      </c>
    </row>
    <row r="8" spans="1:17" s="19" customFormat="1">
      <c r="A8" s="23" t="s">
        <v>94</v>
      </c>
      <c r="B8" s="20" t="s">
        <v>144</v>
      </c>
      <c r="C8" s="21">
        <v>100</v>
      </c>
      <c r="D8" s="22"/>
      <c r="E8" s="16"/>
      <c r="F8" s="17"/>
      <c r="G8" s="16"/>
      <c r="H8" s="16">
        <v>100</v>
      </c>
      <c r="I8" s="16"/>
      <c r="J8" s="16"/>
      <c r="K8" s="16"/>
      <c r="L8" s="16"/>
      <c r="M8" s="16"/>
      <c r="N8" s="16"/>
      <c r="O8" s="16">
        <f t="shared" si="0"/>
        <v>100</v>
      </c>
      <c r="P8" s="17"/>
      <c r="Q8" s="16">
        <f t="shared" si="1"/>
        <v>549</v>
      </c>
    </row>
    <row r="9" spans="1:17">
      <c r="A9" s="5" t="s">
        <v>89</v>
      </c>
      <c r="B9" s="2" t="s">
        <v>145</v>
      </c>
      <c r="C9" s="7">
        <v>60</v>
      </c>
      <c r="D9" s="9"/>
      <c r="E9" s="8"/>
      <c r="F9" s="4"/>
      <c r="G9" s="8"/>
      <c r="H9" s="8">
        <v>60</v>
      </c>
      <c r="I9" s="8"/>
      <c r="J9" s="8"/>
      <c r="K9" s="8"/>
      <c r="L9" s="8"/>
      <c r="M9" s="8"/>
      <c r="N9" s="8"/>
      <c r="O9" s="8">
        <f t="shared" si="0"/>
        <v>60</v>
      </c>
      <c r="P9" s="4"/>
      <c r="Q9" s="7">
        <f t="shared" si="1"/>
        <v>609</v>
      </c>
    </row>
    <row r="10" spans="1:17" s="19" customFormat="1">
      <c r="A10" s="23" t="s">
        <v>89</v>
      </c>
      <c r="B10" s="20" t="s">
        <v>146</v>
      </c>
      <c r="C10" s="21">
        <v>150</v>
      </c>
      <c r="D10" s="22"/>
      <c r="E10" s="16"/>
      <c r="F10" s="17"/>
      <c r="G10" s="16"/>
      <c r="H10" s="16">
        <v>150</v>
      </c>
      <c r="I10" s="16"/>
      <c r="J10" s="16"/>
      <c r="K10" s="16"/>
      <c r="L10" s="16"/>
      <c r="M10" s="16"/>
      <c r="N10" s="16"/>
      <c r="O10" s="16">
        <f t="shared" si="0"/>
        <v>150</v>
      </c>
      <c r="P10" s="17"/>
      <c r="Q10" s="16">
        <f t="shared" si="1"/>
        <v>759</v>
      </c>
    </row>
    <row r="11" spans="1:17">
      <c r="A11" s="5" t="s">
        <v>89</v>
      </c>
      <c r="B11" s="6" t="s">
        <v>147</v>
      </c>
      <c r="C11" s="7">
        <v>1165</v>
      </c>
      <c r="D11" s="9"/>
      <c r="E11" s="8"/>
      <c r="F11" s="4"/>
      <c r="G11" s="8"/>
      <c r="H11" s="8">
        <v>1165</v>
      </c>
      <c r="I11" s="8"/>
      <c r="J11" s="8"/>
      <c r="K11" s="8"/>
      <c r="L11" s="8"/>
      <c r="M11" s="8"/>
      <c r="N11" s="8"/>
      <c r="O11" s="8">
        <f t="shared" si="0"/>
        <v>1165</v>
      </c>
      <c r="P11" s="4"/>
      <c r="Q11" s="7">
        <f t="shared" si="1"/>
        <v>1924</v>
      </c>
    </row>
    <row r="12" spans="1:17" s="19" customFormat="1">
      <c r="A12" s="23" t="s">
        <v>89</v>
      </c>
      <c r="B12" s="24" t="s">
        <v>148</v>
      </c>
      <c r="C12" s="21">
        <v>1350</v>
      </c>
      <c r="D12" s="22"/>
      <c r="E12" s="16"/>
      <c r="F12" s="17"/>
      <c r="G12" s="16"/>
      <c r="H12" s="16">
        <v>1350</v>
      </c>
      <c r="I12" s="16"/>
      <c r="J12" s="16"/>
      <c r="K12" s="16"/>
      <c r="L12" s="16"/>
      <c r="M12" s="16"/>
      <c r="N12" s="16"/>
      <c r="O12" s="16">
        <f t="shared" si="0"/>
        <v>1350</v>
      </c>
      <c r="P12" s="17"/>
      <c r="Q12" s="16">
        <f t="shared" si="1"/>
        <v>3274</v>
      </c>
    </row>
    <row r="13" spans="1:17">
      <c r="A13" s="5" t="s">
        <v>149</v>
      </c>
      <c r="B13" s="6" t="s">
        <v>150</v>
      </c>
      <c r="C13" s="7">
        <v>2308</v>
      </c>
      <c r="D13" s="9"/>
      <c r="E13" s="8"/>
      <c r="F13" s="4"/>
      <c r="G13" s="8"/>
      <c r="H13" s="8">
        <v>2308</v>
      </c>
      <c r="I13" s="8"/>
      <c r="J13" s="8"/>
      <c r="K13" s="8"/>
      <c r="L13" s="8"/>
      <c r="M13" s="8"/>
      <c r="N13" s="8"/>
      <c r="O13" s="8">
        <f t="shared" si="0"/>
        <v>2308</v>
      </c>
      <c r="P13" s="4"/>
      <c r="Q13" s="7">
        <f t="shared" si="1"/>
        <v>5582</v>
      </c>
    </row>
    <row r="14" spans="1:17" s="19" customFormat="1">
      <c r="A14" s="23" t="s">
        <v>89</v>
      </c>
      <c r="B14" s="20" t="s">
        <v>3</v>
      </c>
      <c r="C14" s="21">
        <v>45</v>
      </c>
      <c r="D14" s="22"/>
      <c r="E14" s="16"/>
      <c r="F14" s="17"/>
      <c r="G14" s="16"/>
      <c r="H14" s="16">
        <v>45</v>
      </c>
      <c r="I14" s="16"/>
      <c r="J14" s="16"/>
      <c r="K14" s="16"/>
      <c r="L14" s="16"/>
      <c r="M14" s="16"/>
      <c r="N14" s="16"/>
      <c r="O14" s="16">
        <f t="shared" si="0"/>
        <v>45</v>
      </c>
      <c r="P14" s="17"/>
      <c r="Q14" s="16">
        <f t="shared" si="1"/>
        <v>5627</v>
      </c>
    </row>
    <row r="15" spans="1:17">
      <c r="A15" s="5" t="s">
        <v>89</v>
      </c>
      <c r="B15" s="2" t="s">
        <v>108</v>
      </c>
      <c r="C15" s="7"/>
      <c r="D15" s="9"/>
      <c r="E15" s="8">
        <v>60</v>
      </c>
      <c r="F15" s="4"/>
      <c r="G15" s="8">
        <v>60</v>
      </c>
      <c r="H15" s="8">
        <v>60</v>
      </c>
      <c r="I15" s="8"/>
      <c r="J15" s="8"/>
      <c r="K15" s="8"/>
      <c r="L15" s="8"/>
      <c r="M15" s="8"/>
      <c r="N15" s="8"/>
      <c r="O15" s="8">
        <f t="shared" si="0"/>
        <v>120</v>
      </c>
      <c r="P15" s="4"/>
      <c r="Q15" s="7">
        <f t="shared" si="1"/>
        <v>5627</v>
      </c>
    </row>
    <row r="16" spans="1:17" s="19" customFormat="1">
      <c r="A16" s="23" t="s">
        <v>151</v>
      </c>
      <c r="B16" s="20" t="s">
        <v>152</v>
      </c>
      <c r="C16" s="21">
        <v>15</v>
      </c>
      <c r="D16" s="22"/>
      <c r="E16" s="16"/>
      <c r="F16" s="17"/>
      <c r="G16" s="16"/>
      <c r="H16" s="16">
        <v>51</v>
      </c>
      <c r="I16" s="16"/>
      <c r="J16" s="16"/>
      <c r="K16" s="16"/>
      <c r="L16" s="16"/>
      <c r="M16" s="16"/>
      <c r="N16" s="16"/>
      <c r="O16" s="16">
        <f t="shared" si="0"/>
        <v>51</v>
      </c>
      <c r="P16" s="17"/>
      <c r="Q16" s="16">
        <f t="shared" si="1"/>
        <v>5642</v>
      </c>
    </row>
    <row r="17" spans="1:17">
      <c r="A17" s="5" t="s">
        <v>153</v>
      </c>
      <c r="B17" s="2" t="s">
        <v>154</v>
      </c>
      <c r="C17" s="7">
        <v>500</v>
      </c>
      <c r="D17" s="9"/>
      <c r="E17" s="8"/>
      <c r="F17" s="4"/>
      <c r="G17" s="8"/>
      <c r="H17" s="8">
        <v>500</v>
      </c>
      <c r="I17" s="8"/>
      <c r="J17" s="8"/>
      <c r="K17" s="8"/>
      <c r="L17" s="8"/>
      <c r="M17" s="8"/>
      <c r="N17" s="8"/>
      <c r="O17" s="8">
        <f t="shared" si="0"/>
        <v>500</v>
      </c>
      <c r="P17" s="4"/>
      <c r="Q17" s="7">
        <f t="shared" si="1"/>
        <v>6142</v>
      </c>
    </row>
    <row r="18" spans="1:17" s="19" customFormat="1">
      <c r="A18" s="23" t="s">
        <v>89</v>
      </c>
      <c r="B18" s="20" t="s">
        <v>155</v>
      </c>
      <c r="C18" s="21">
        <v>40</v>
      </c>
      <c r="D18" s="22"/>
      <c r="E18" s="16"/>
      <c r="F18" s="17"/>
      <c r="G18" s="16"/>
      <c r="H18" s="16">
        <v>40</v>
      </c>
      <c r="I18" s="16"/>
      <c r="J18" s="16"/>
      <c r="K18" s="16"/>
      <c r="L18" s="16"/>
      <c r="M18" s="16"/>
      <c r="N18" s="16"/>
      <c r="O18" s="16">
        <f t="shared" si="0"/>
        <v>40</v>
      </c>
      <c r="P18" s="17"/>
      <c r="Q18" s="16">
        <f t="shared" si="1"/>
        <v>6182</v>
      </c>
    </row>
    <row r="19" spans="1:17">
      <c r="A19" s="5" t="s">
        <v>153</v>
      </c>
      <c r="B19" s="2" t="s">
        <v>34</v>
      </c>
      <c r="C19" s="7">
        <v>664.2</v>
      </c>
      <c r="D19" s="9"/>
      <c r="E19" s="8"/>
      <c r="F19" s="4"/>
      <c r="G19" s="8"/>
      <c r="H19" s="8">
        <v>664.2</v>
      </c>
      <c r="I19" s="8"/>
      <c r="J19" s="8"/>
      <c r="K19" s="8"/>
      <c r="L19" s="8"/>
      <c r="M19" s="8"/>
      <c r="N19" s="8"/>
      <c r="O19" s="8">
        <f t="shared" si="0"/>
        <v>664.2</v>
      </c>
      <c r="P19" s="4"/>
      <c r="Q19" s="7">
        <f t="shared" si="1"/>
        <v>6846.2</v>
      </c>
    </row>
    <row r="20" spans="1:17" s="19" customFormat="1">
      <c r="A20" s="23" t="s">
        <v>35</v>
      </c>
      <c r="B20" s="20" t="s">
        <v>36</v>
      </c>
      <c r="C20" s="21">
        <v>335</v>
      </c>
      <c r="D20" s="22"/>
      <c r="E20" s="16"/>
      <c r="F20" s="17"/>
      <c r="G20" s="16"/>
      <c r="H20" s="16">
        <v>335</v>
      </c>
      <c r="I20" s="16"/>
      <c r="J20" s="16"/>
      <c r="K20" s="16"/>
      <c r="L20" s="16"/>
      <c r="M20" s="16"/>
      <c r="N20" s="16"/>
      <c r="O20" s="16">
        <f t="shared" si="0"/>
        <v>335</v>
      </c>
      <c r="P20" s="17"/>
      <c r="Q20" s="16">
        <f t="shared" si="1"/>
        <v>7181.2</v>
      </c>
    </row>
    <row r="21" spans="1:17">
      <c r="A21" s="5" t="s">
        <v>35</v>
      </c>
      <c r="B21" s="6" t="s">
        <v>37</v>
      </c>
      <c r="C21" s="7">
        <v>1400</v>
      </c>
      <c r="D21" s="9"/>
      <c r="E21" s="8"/>
      <c r="F21" s="4"/>
      <c r="G21" s="8"/>
      <c r="H21" s="8">
        <v>1400</v>
      </c>
      <c r="I21" s="8"/>
      <c r="J21" s="8"/>
      <c r="K21" s="8"/>
      <c r="L21" s="8"/>
      <c r="M21" s="8"/>
      <c r="N21" s="8"/>
      <c r="O21" s="8">
        <f t="shared" si="0"/>
        <v>1400</v>
      </c>
      <c r="P21" s="4"/>
      <c r="Q21" s="7">
        <f t="shared" si="1"/>
        <v>8581.2000000000007</v>
      </c>
    </row>
    <row r="22" spans="1:17" s="19" customFormat="1">
      <c r="A22" s="23" t="s">
        <v>35</v>
      </c>
      <c r="B22" s="20" t="s">
        <v>38</v>
      </c>
      <c r="C22" s="21">
        <v>20</v>
      </c>
      <c r="D22" s="22"/>
      <c r="E22" s="16"/>
      <c r="F22" s="17"/>
      <c r="G22" s="16"/>
      <c r="H22" s="16">
        <v>20</v>
      </c>
      <c r="I22" s="16"/>
      <c r="J22" s="16"/>
      <c r="K22" s="16"/>
      <c r="L22" s="16"/>
      <c r="M22" s="16"/>
      <c r="N22" s="16"/>
      <c r="O22" s="16">
        <f t="shared" si="0"/>
        <v>20</v>
      </c>
      <c r="P22" s="17"/>
      <c r="Q22" s="16">
        <f t="shared" si="1"/>
        <v>8601.2000000000007</v>
      </c>
    </row>
    <row r="23" spans="1:17">
      <c r="A23" s="5" t="s">
        <v>39</v>
      </c>
      <c r="B23" s="2" t="s">
        <v>40</v>
      </c>
      <c r="C23" s="7"/>
      <c r="D23" s="9"/>
      <c r="E23" s="8">
        <v>110</v>
      </c>
      <c r="F23" s="4"/>
      <c r="G23" s="8"/>
      <c r="H23" s="8">
        <v>110</v>
      </c>
      <c r="I23" s="8">
        <v>110</v>
      </c>
      <c r="J23" s="8"/>
      <c r="K23" s="8"/>
      <c r="L23" s="8"/>
      <c r="M23" s="8"/>
      <c r="N23" s="8"/>
      <c r="O23" s="8">
        <f t="shared" si="0"/>
        <v>220</v>
      </c>
      <c r="P23" s="4"/>
      <c r="Q23" s="7">
        <f t="shared" si="1"/>
        <v>8601.2000000000007</v>
      </c>
    </row>
    <row r="24" spans="1:17" s="19" customFormat="1">
      <c r="A24" s="23" t="s">
        <v>153</v>
      </c>
      <c r="B24" s="20" t="s">
        <v>41</v>
      </c>
      <c r="C24" s="21"/>
      <c r="D24" s="22"/>
      <c r="E24" s="16">
        <v>2250</v>
      </c>
      <c r="F24" s="17"/>
      <c r="G24" s="16"/>
      <c r="H24" s="16">
        <v>2250</v>
      </c>
      <c r="I24" s="16"/>
      <c r="J24" s="16"/>
      <c r="K24" s="16"/>
      <c r="L24" s="16"/>
      <c r="M24" s="16"/>
      <c r="N24" s="16">
        <v>2250</v>
      </c>
      <c r="O24" s="16">
        <f t="shared" si="0"/>
        <v>4500</v>
      </c>
      <c r="P24" s="17"/>
      <c r="Q24" s="16">
        <f t="shared" si="1"/>
        <v>8601.2000000000007</v>
      </c>
    </row>
    <row r="25" spans="1:17">
      <c r="A25" s="5" t="s">
        <v>89</v>
      </c>
      <c r="B25" s="2" t="s">
        <v>42</v>
      </c>
      <c r="C25" s="7"/>
      <c r="D25" s="9"/>
      <c r="E25" s="8">
        <v>25</v>
      </c>
      <c r="F25" s="4"/>
      <c r="G25" s="8"/>
      <c r="H25" s="8">
        <v>25</v>
      </c>
      <c r="I25" s="8">
        <v>25</v>
      </c>
      <c r="J25" s="8"/>
      <c r="K25" s="8"/>
      <c r="L25" s="8"/>
      <c r="M25" s="8"/>
      <c r="N25" s="8"/>
      <c r="O25" s="8">
        <f t="shared" si="0"/>
        <v>50</v>
      </c>
      <c r="P25" s="4"/>
      <c r="Q25" s="7">
        <f t="shared" si="1"/>
        <v>8601.2000000000007</v>
      </c>
    </row>
    <row r="26" spans="1:17" s="19" customFormat="1">
      <c r="A26" s="23" t="s">
        <v>35</v>
      </c>
      <c r="B26" s="20" t="s">
        <v>43</v>
      </c>
      <c r="C26" s="21"/>
      <c r="D26" s="22"/>
      <c r="E26" s="16">
        <v>50</v>
      </c>
      <c r="F26" s="17"/>
      <c r="G26" s="16"/>
      <c r="H26" s="16">
        <v>50</v>
      </c>
      <c r="I26" s="16">
        <v>50</v>
      </c>
      <c r="J26" s="16"/>
      <c r="K26" s="16"/>
      <c r="L26" s="16"/>
      <c r="M26" s="16"/>
      <c r="N26" s="16"/>
      <c r="O26" s="16">
        <f t="shared" si="0"/>
        <v>100</v>
      </c>
      <c r="P26" s="17"/>
      <c r="Q26" s="16">
        <f t="shared" si="1"/>
        <v>8601.2000000000007</v>
      </c>
    </row>
    <row r="27" spans="1:17">
      <c r="A27" s="5" t="s">
        <v>35</v>
      </c>
      <c r="B27" s="2" t="s">
        <v>44</v>
      </c>
      <c r="C27" s="7"/>
      <c r="D27" s="9"/>
      <c r="E27" s="8">
        <v>1000</v>
      </c>
      <c r="F27" s="4"/>
      <c r="G27" s="8"/>
      <c r="H27" s="8">
        <v>1000</v>
      </c>
      <c r="I27" s="8">
        <v>1000</v>
      </c>
      <c r="J27" s="8"/>
      <c r="K27" s="8"/>
      <c r="L27" s="8"/>
      <c r="M27" s="8"/>
      <c r="N27" s="8"/>
      <c r="O27" s="8">
        <f t="shared" si="0"/>
        <v>2000</v>
      </c>
      <c r="P27" s="4"/>
      <c r="Q27" s="7">
        <f t="shared" si="1"/>
        <v>8601.2000000000007</v>
      </c>
    </row>
    <row r="28" spans="1:17" s="19" customFormat="1">
      <c r="A28" s="23" t="s">
        <v>153</v>
      </c>
      <c r="B28" s="20" t="s">
        <v>115</v>
      </c>
      <c r="C28" s="21">
        <v>50</v>
      </c>
      <c r="D28" s="22"/>
      <c r="E28" s="16"/>
      <c r="F28" s="17"/>
      <c r="G28" s="16"/>
      <c r="H28" s="16">
        <v>50</v>
      </c>
      <c r="I28" s="16"/>
      <c r="J28" s="16"/>
      <c r="K28" s="16"/>
      <c r="L28" s="16"/>
      <c r="M28" s="16"/>
      <c r="N28" s="16"/>
      <c r="O28" s="16">
        <f t="shared" si="0"/>
        <v>50</v>
      </c>
      <c r="P28" s="17"/>
      <c r="Q28" s="16">
        <f t="shared" si="1"/>
        <v>8651.2000000000007</v>
      </c>
    </row>
    <row r="29" spans="1:17">
      <c r="A29" s="5" t="s">
        <v>194</v>
      </c>
      <c r="B29" s="2" t="s">
        <v>84</v>
      </c>
      <c r="C29" s="7">
        <v>30</v>
      </c>
      <c r="D29" s="9"/>
      <c r="E29" s="8"/>
      <c r="F29" s="4"/>
      <c r="G29" s="8"/>
      <c r="H29" s="8">
        <v>30</v>
      </c>
      <c r="I29" s="8"/>
      <c r="J29" s="8"/>
      <c r="K29" s="8"/>
      <c r="L29" s="8"/>
      <c r="M29" s="8"/>
      <c r="N29" s="8"/>
      <c r="O29" s="8">
        <f t="shared" si="0"/>
        <v>30</v>
      </c>
      <c r="P29" s="4"/>
      <c r="Q29" s="7">
        <f t="shared" si="1"/>
        <v>8681.2000000000007</v>
      </c>
    </row>
    <row r="30" spans="1:17" s="19" customFormat="1">
      <c r="A30" s="23" t="s">
        <v>195</v>
      </c>
      <c r="B30" s="20" t="s">
        <v>196</v>
      </c>
      <c r="C30" s="21">
        <v>25</v>
      </c>
      <c r="D30" s="22"/>
      <c r="E30" s="16"/>
      <c r="F30" s="17"/>
      <c r="G30" s="16"/>
      <c r="H30" s="16">
        <v>25</v>
      </c>
      <c r="I30" s="16"/>
      <c r="J30" s="16"/>
      <c r="K30" s="16"/>
      <c r="L30" s="16"/>
      <c r="M30" s="16"/>
      <c r="N30" s="16"/>
      <c r="O30" s="16">
        <f t="shared" si="0"/>
        <v>25</v>
      </c>
      <c r="P30" s="17"/>
      <c r="Q30" s="16">
        <f t="shared" si="1"/>
        <v>8706.2000000000007</v>
      </c>
    </row>
    <row r="31" spans="1:17">
      <c r="A31" s="5" t="s">
        <v>89</v>
      </c>
      <c r="B31" s="2" t="s">
        <v>197</v>
      </c>
      <c r="C31" s="7">
        <v>308</v>
      </c>
      <c r="D31" s="9"/>
      <c r="E31" s="8"/>
      <c r="F31" s="4"/>
      <c r="G31" s="8"/>
      <c r="H31" s="8">
        <v>308</v>
      </c>
      <c r="I31" s="8"/>
      <c r="J31" s="8"/>
      <c r="K31" s="8"/>
      <c r="L31" s="8"/>
      <c r="M31" s="8"/>
      <c r="N31" s="8"/>
      <c r="O31" s="8">
        <f t="shared" si="0"/>
        <v>308</v>
      </c>
      <c r="P31" s="4"/>
      <c r="Q31" s="7">
        <f t="shared" si="1"/>
        <v>9014.2000000000007</v>
      </c>
    </row>
    <row r="32" spans="1:17" s="19" customFormat="1">
      <c r="A32" s="23" t="s">
        <v>89</v>
      </c>
      <c r="B32" s="20" t="s">
        <v>198</v>
      </c>
      <c r="C32" s="21">
        <v>308</v>
      </c>
      <c r="D32" s="22"/>
      <c r="E32" s="16"/>
      <c r="F32" s="17"/>
      <c r="G32" s="16"/>
      <c r="H32" s="16">
        <v>308</v>
      </c>
      <c r="I32" s="16"/>
      <c r="J32" s="16"/>
      <c r="K32" s="16"/>
      <c r="L32" s="16"/>
      <c r="M32" s="16"/>
      <c r="N32" s="16"/>
      <c r="O32" s="16">
        <f t="shared" si="0"/>
        <v>308</v>
      </c>
      <c r="P32" s="17"/>
      <c r="Q32" s="16">
        <f t="shared" si="1"/>
        <v>9322.2000000000007</v>
      </c>
    </row>
    <row r="33" spans="1:17">
      <c r="A33" s="5" t="s">
        <v>89</v>
      </c>
      <c r="B33" s="6" t="s">
        <v>199</v>
      </c>
      <c r="C33" s="7"/>
      <c r="D33" s="9"/>
      <c r="E33" s="8">
        <v>1350</v>
      </c>
      <c r="F33" s="4"/>
      <c r="G33" s="8"/>
      <c r="H33" s="8">
        <v>1350</v>
      </c>
      <c r="I33" s="8">
        <v>1350</v>
      </c>
      <c r="J33" s="8"/>
      <c r="K33" s="8"/>
      <c r="L33" s="8"/>
      <c r="M33" s="8"/>
      <c r="N33" s="8"/>
      <c r="O33" s="8">
        <f t="shared" si="0"/>
        <v>2700</v>
      </c>
      <c r="P33" s="4"/>
      <c r="Q33" s="7">
        <f t="shared" si="1"/>
        <v>9322.2000000000007</v>
      </c>
    </row>
    <row r="34" spans="1:17" s="19" customFormat="1">
      <c r="A34" s="23" t="s">
        <v>89</v>
      </c>
      <c r="B34" s="24" t="s">
        <v>200</v>
      </c>
      <c r="C34" s="21">
        <v>2335</v>
      </c>
      <c r="D34" s="22"/>
      <c r="E34" s="16"/>
      <c r="F34" s="17"/>
      <c r="G34" s="16"/>
      <c r="H34" s="16">
        <v>2335</v>
      </c>
      <c r="I34" s="16"/>
      <c r="J34" s="16"/>
      <c r="K34" s="16"/>
      <c r="L34" s="16"/>
      <c r="M34" s="16"/>
      <c r="N34" s="16"/>
      <c r="O34" s="16">
        <f t="shared" si="0"/>
        <v>2335</v>
      </c>
      <c r="P34" s="17"/>
      <c r="Q34" s="16">
        <f t="shared" si="1"/>
        <v>11657.2</v>
      </c>
    </row>
    <row r="35" spans="1:17">
      <c r="A35" s="5" t="s">
        <v>35</v>
      </c>
      <c r="B35" s="2" t="s">
        <v>201</v>
      </c>
      <c r="C35" s="7">
        <v>450</v>
      </c>
      <c r="D35" s="9"/>
      <c r="E35" s="8"/>
      <c r="F35" s="4"/>
      <c r="G35" s="8"/>
      <c r="H35" s="8">
        <v>450</v>
      </c>
      <c r="I35" s="8"/>
      <c r="J35" s="8"/>
      <c r="K35" s="8"/>
      <c r="L35" s="8"/>
      <c r="M35" s="8"/>
      <c r="N35" s="8"/>
      <c r="O35" s="8">
        <f t="shared" si="0"/>
        <v>450</v>
      </c>
      <c r="P35" s="4"/>
      <c r="Q35" s="7">
        <f t="shared" si="1"/>
        <v>12107.2</v>
      </c>
    </row>
    <row r="36" spans="1:17" s="19" customFormat="1">
      <c r="A36" s="23" t="s">
        <v>89</v>
      </c>
      <c r="B36" s="20" t="s">
        <v>202</v>
      </c>
      <c r="C36" s="21">
        <v>100</v>
      </c>
      <c r="D36" s="22"/>
      <c r="E36" s="16"/>
      <c r="F36" s="17"/>
      <c r="G36" s="16"/>
      <c r="H36" s="16">
        <v>100</v>
      </c>
      <c r="I36" s="16"/>
      <c r="J36" s="16"/>
      <c r="K36" s="16"/>
      <c r="L36" s="16"/>
      <c r="M36" s="16"/>
      <c r="N36" s="16"/>
      <c r="O36" s="16">
        <f t="shared" si="0"/>
        <v>100</v>
      </c>
      <c r="P36" s="17"/>
      <c r="Q36" s="16">
        <f t="shared" si="1"/>
        <v>12207.2</v>
      </c>
    </row>
    <row r="37" spans="1:17">
      <c r="A37" s="5" t="s">
        <v>153</v>
      </c>
      <c r="B37" s="2" t="s">
        <v>84</v>
      </c>
      <c r="C37" s="7">
        <v>70</v>
      </c>
      <c r="D37" s="9"/>
      <c r="E37" s="8"/>
      <c r="F37" s="4"/>
      <c r="G37" s="8"/>
      <c r="H37" s="8">
        <v>70</v>
      </c>
      <c r="I37" s="8"/>
      <c r="J37" s="8"/>
      <c r="K37" s="8"/>
      <c r="L37" s="8"/>
      <c r="M37" s="8"/>
      <c r="N37" s="8"/>
      <c r="O37" s="8">
        <f t="shared" si="0"/>
        <v>70</v>
      </c>
      <c r="P37" s="4"/>
      <c r="Q37" s="7">
        <f t="shared" si="1"/>
        <v>12277.2</v>
      </c>
    </row>
    <row r="38" spans="1:17" s="19" customFormat="1">
      <c r="A38" s="23" t="s">
        <v>119</v>
      </c>
      <c r="B38" s="20" t="s">
        <v>3</v>
      </c>
      <c r="C38" s="21">
        <v>5</v>
      </c>
      <c r="D38" s="22"/>
      <c r="E38" s="16"/>
      <c r="F38" s="17"/>
      <c r="G38" s="16"/>
      <c r="H38" s="16">
        <v>5</v>
      </c>
      <c r="I38" s="16"/>
      <c r="J38" s="16"/>
      <c r="K38" s="16"/>
      <c r="L38" s="16"/>
      <c r="M38" s="16"/>
      <c r="N38" s="16"/>
      <c r="O38" s="16">
        <f t="shared" si="0"/>
        <v>5</v>
      </c>
      <c r="P38" s="17"/>
      <c r="Q38" s="16">
        <f t="shared" si="1"/>
        <v>12282.2</v>
      </c>
    </row>
    <row r="39" spans="1:17">
      <c r="A39" s="5" t="s">
        <v>89</v>
      </c>
      <c r="B39" s="2" t="s">
        <v>186</v>
      </c>
      <c r="C39" s="7">
        <v>3500</v>
      </c>
      <c r="D39" s="9"/>
      <c r="E39" s="8"/>
      <c r="F39" s="4"/>
      <c r="G39" s="8"/>
      <c r="H39" s="8">
        <v>3500</v>
      </c>
      <c r="I39" s="8"/>
      <c r="J39" s="8"/>
      <c r="K39" s="8"/>
      <c r="L39" s="8"/>
      <c r="M39" s="8"/>
      <c r="N39" s="8"/>
      <c r="O39" s="8">
        <f t="shared" si="0"/>
        <v>3500</v>
      </c>
      <c r="P39" s="4"/>
      <c r="Q39" s="7">
        <f t="shared" si="1"/>
        <v>15782.2</v>
      </c>
    </row>
    <row r="40" spans="1:17" s="19" customFormat="1">
      <c r="A40" s="23" t="s">
        <v>83</v>
      </c>
      <c r="B40" s="20" t="s">
        <v>61</v>
      </c>
      <c r="C40" s="21">
        <v>150</v>
      </c>
      <c r="D40" s="22"/>
      <c r="E40" s="16"/>
      <c r="F40" s="17"/>
      <c r="G40" s="16"/>
      <c r="H40" s="16">
        <v>150</v>
      </c>
      <c r="I40" s="16"/>
      <c r="J40" s="16"/>
      <c r="K40" s="16"/>
      <c r="L40" s="16"/>
      <c r="M40" s="16"/>
      <c r="N40" s="16"/>
      <c r="O40" s="16">
        <f t="shared" ref="O40:O52" si="2">IF(SUM(G40:N40) = 0,"",SUM(G40:N40))</f>
        <v>150</v>
      </c>
      <c r="P40" s="17"/>
      <c r="Q40" s="16">
        <f t="shared" si="1"/>
        <v>15932.2</v>
      </c>
    </row>
    <row r="41" spans="1:17">
      <c r="A41" s="5" t="s">
        <v>83</v>
      </c>
      <c r="B41" s="2" t="s">
        <v>3</v>
      </c>
      <c r="C41" s="7">
        <v>50</v>
      </c>
      <c r="D41" s="9"/>
      <c r="E41" s="8"/>
      <c r="F41" s="4"/>
      <c r="G41" s="8"/>
      <c r="H41" s="8">
        <v>50</v>
      </c>
      <c r="I41" s="8"/>
      <c r="J41" s="8"/>
      <c r="K41" s="8"/>
      <c r="L41" s="8"/>
      <c r="M41" s="8"/>
      <c r="N41" s="8"/>
      <c r="O41" s="8">
        <f t="shared" si="2"/>
        <v>50</v>
      </c>
      <c r="P41" s="4"/>
      <c r="Q41" s="7">
        <f t="shared" si="1"/>
        <v>15982.2</v>
      </c>
    </row>
    <row r="42" spans="1:17" s="19" customFormat="1">
      <c r="A42" s="23" t="s">
        <v>83</v>
      </c>
      <c r="B42" s="20" t="s">
        <v>183</v>
      </c>
      <c r="C42" s="21">
        <v>4000</v>
      </c>
      <c r="D42" s="22"/>
      <c r="E42" s="16"/>
      <c r="F42" s="17"/>
      <c r="G42" s="16"/>
      <c r="H42" s="16">
        <v>4000</v>
      </c>
      <c r="I42" s="16"/>
      <c r="J42" s="16"/>
      <c r="K42" s="16"/>
      <c r="L42" s="16"/>
      <c r="M42" s="16"/>
      <c r="N42" s="16"/>
      <c r="O42" s="16">
        <f t="shared" si="2"/>
        <v>4000</v>
      </c>
      <c r="P42" s="17"/>
      <c r="Q42" s="16">
        <f t="shared" si="1"/>
        <v>19982.2</v>
      </c>
    </row>
    <row r="43" spans="1:17">
      <c r="A43" s="5" t="s">
        <v>83</v>
      </c>
      <c r="B43" s="2" t="s">
        <v>184</v>
      </c>
      <c r="C43" s="7">
        <v>600</v>
      </c>
      <c r="D43" s="9"/>
      <c r="E43" s="8"/>
      <c r="F43" s="4"/>
      <c r="G43" s="8"/>
      <c r="H43" s="8">
        <v>600</v>
      </c>
      <c r="I43" s="8"/>
      <c r="J43" s="8"/>
      <c r="K43" s="8"/>
      <c r="L43" s="8"/>
      <c r="M43" s="8"/>
      <c r="N43" s="8"/>
      <c r="O43" s="8">
        <f t="shared" si="2"/>
        <v>600</v>
      </c>
      <c r="P43" s="4"/>
      <c r="Q43" s="7">
        <f t="shared" si="1"/>
        <v>20582.2</v>
      </c>
    </row>
    <row r="44" spans="1:17" s="19" customFormat="1">
      <c r="A44" s="23" t="s">
        <v>83</v>
      </c>
      <c r="B44" s="20" t="s">
        <v>185</v>
      </c>
      <c r="C44" s="21">
        <v>400</v>
      </c>
      <c r="D44" s="22"/>
      <c r="E44" s="16"/>
      <c r="F44" s="17"/>
      <c r="G44" s="16"/>
      <c r="H44" s="16">
        <v>400</v>
      </c>
      <c r="I44" s="16"/>
      <c r="J44" s="16"/>
      <c r="K44" s="16"/>
      <c r="L44" s="16"/>
      <c r="M44" s="16"/>
      <c r="N44" s="16"/>
      <c r="O44" s="16">
        <f t="shared" si="2"/>
        <v>400</v>
      </c>
      <c r="P44" s="17"/>
      <c r="Q44" s="16">
        <f t="shared" si="1"/>
        <v>20982.2</v>
      </c>
    </row>
    <row r="45" spans="1:17">
      <c r="A45" s="5" t="s">
        <v>83</v>
      </c>
      <c r="B45" s="2" t="s">
        <v>187</v>
      </c>
      <c r="C45" s="7"/>
      <c r="D45" s="9">
        <v>2</v>
      </c>
      <c r="E45" s="8"/>
      <c r="F45" s="4"/>
      <c r="G45" s="8">
        <v>-2</v>
      </c>
      <c r="H45" s="8"/>
      <c r="I45" s="8"/>
      <c r="J45" s="8"/>
      <c r="K45" s="8"/>
      <c r="L45" s="8"/>
      <c r="M45" s="8"/>
      <c r="N45" s="8"/>
      <c r="O45" s="8">
        <f t="shared" si="2"/>
        <v>-2</v>
      </c>
      <c r="P45" s="4"/>
      <c r="Q45" s="7">
        <f t="shared" si="1"/>
        <v>20980.2</v>
      </c>
    </row>
    <row r="46" spans="1:17" s="19" customFormat="1">
      <c r="A46" s="23" t="s">
        <v>83</v>
      </c>
      <c r="B46" s="20" t="s">
        <v>3</v>
      </c>
      <c r="C46" s="21">
        <v>100</v>
      </c>
      <c r="D46" s="22"/>
      <c r="E46" s="16"/>
      <c r="F46" s="17"/>
      <c r="G46" s="16"/>
      <c r="H46" s="16">
        <v>100</v>
      </c>
      <c r="I46" s="16"/>
      <c r="J46" s="16"/>
      <c r="K46" s="16"/>
      <c r="L46" s="16"/>
      <c r="M46" s="16"/>
      <c r="N46" s="16"/>
      <c r="O46" s="16">
        <f t="shared" si="2"/>
        <v>100</v>
      </c>
      <c r="P46" s="17"/>
      <c r="Q46" s="16">
        <f t="shared" si="1"/>
        <v>21080.2</v>
      </c>
    </row>
    <row r="47" spans="1:17">
      <c r="A47" s="5" t="s">
        <v>83</v>
      </c>
      <c r="B47" s="2" t="s">
        <v>188</v>
      </c>
      <c r="C47" s="7">
        <v>900</v>
      </c>
      <c r="D47" s="9"/>
      <c r="E47" s="8"/>
      <c r="F47" s="4"/>
      <c r="G47" s="8"/>
      <c r="H47" s="8">
        <v>900</v>
      </c>
      <c r="I47" s="8"/>
      <c r="J47" s="8"/>
      <c r="K47" s="8"/>
      <c r="L47" s="8"/>
      <c r="M47" s="8"/>
      <c r="N47" s="8"/>
      <c r="O47" s="8">
        <f t="shared" si="2"/>
        <v>900</v>
      </c>
      <c r="P47" s="4"/>
      <c r="Q47" s="7">
        <f t="shared" si="1"/>
        <v>21980.2</v>
      </c>
    </row>
    <row r="48" spans="1:17" s="19" customFormat="1">
      <c r="A48" s="23" t="s">
        <v>83</v>
      </c>
      <c r="B48" s="20" t="s">
        <v>189</v>
      </c>
      <c r="C48" s="21">
        <v>100</v>
      </c>
      <c r="D48" s="22"/>
      <c r="E48" s="16"/>
      <c r="F48" s="17"/>
      <c r="G48" s="16"/>
      <c r="H48" s="16">
        <v>100</v>
      </c>
      <c r="I48" s="16"/>
      <c r="J48" s="16"/>
      <c r="K48" s="16"/>
      <c r="L48" s="16"/>
      <c r="M48" s="16"/>
      <c r="N48" s="16"/>
      <c r="O48" s="16">
        <f t="shared" si="2"/>
        <v>100</v>
      </c>
      <c r="P48" s="17"/>
      <c r="Q48" s="16">
        <f t="shared" si="1"/>
        <v>22080.2</v>
      </c>
    </row>
    <row r="49" spans="1:17">
      <c r="A49" s="5" t="s">
        <v>83</v>
      </c>
      <c r="B49" s="2" t="s">
        <v>78</v>
      </c>
      <c r="C49" s="7"/>
      <c r="D49" s="9"/>
      <c r="E49" s="8">
        <v>8500</v>
      </c>
      <c r="F49" s="4"/>
      <c r="G49" s="8"/>
      <c r="H49" s="8">
        <v>8500</v>
      </c>
      <c r="I49" s="8"/>
      <c r="J49" s="8"/>
      <c r="K49" s="8"/>
      <c r="L49" s="8"/>
      <c r="M49" s="8">
        <v>8500</v>
      </c>
      <c r="N49" s="8"/>
      <c r="O49" s="8">
        <f t="shared" si="2"/>
        <v>17000</v>
      </c>
      <c r="P49" s="4"/>
      <c r="Q49" s="7">
        <f t="shared" si="1"/>
        <v>22080.2</v>
      </c>
    </row>
    <row r="50" spans="1:17" s="19" customFormat="1">
      <c r="A50" s="23" t="s">
        <v>83</v>
      </c>
      <c r="B50" s="20" t="s">
        <v>79</v>
      </c>
      <c r="C50" s="21">
        <v>800</v>
      </c>
      <c r="D50" s="22"/>
      <c r="E50" s="16"/>
      <c r="F50" s="17"/>
      <c r="G50" s="16"/>
      <c r="H50" s="16">
        <v>800</v>
      </c>
      <c r="I50" s="16"/>
      <c r="J50" s="16"/>
      <c r="K50" s="16"/>
      <c r="L50" s="16"/>
      <c r="M50" s="16"/>
      <c r="N50" s="16"/>
      <c r="O50" s="16">
        <f t="shared" si="2"/>
        <v>800</v>
      </c>
      <c r="P50" s="17"/>
      <c r="Q50" s="16">
        <f t="shared" si="1"/>
        <v>22880.2</v>
      </c>
    </row>
    <row r="51" spans="1:17">
      <c r="A51" s="5" t="s">
        <v>83</v>
      </c>
      <c r="B51" s="6" t="s">
        <v>80</v>
      </c>
      <c r="C51" s="7"/>
      <c r="D51" s="9">
        <v>2320</v>
      </c>
      <c r="E51" s="8">
        <v>2320</v>
      </c>
      <c r="F51" s="4"/>
      <c r="G51" s="8"/>
      <c r="H51" s="8"/>
      <c r="I51" s="8"/>
      <c r="J51" s="8">
        <v>2320</v>
      </c>
      <c r="K51" s="8"/>
      <c r="L51" s="8"/>
      <c r="M51" s="8"/>
      <c r="N51" s="8"/>
      <c r="O51" s="8">
        <f t="shared" si="2"/>
        <v>2320</v>
      </c>
      <c r="P51" s="4"/>
      <c r="Q51" s="7">
        <f t="shared" si="1"/>
        <v>20560.2</v>
      </c>
    </row>
    <row r="52" spans="1:17" s="19" customFormat="1" ht="14" thickBot="1">
      <c r="A52" s="37" t="s">
        <v>83</v>
      </c>
      <c r="B52" s="20" t="s">
        <v>81</v>
      </c>
      <c r="C52" s="21"/>
      <c r="D52" s="22"/>
      <c r="E52" s="16">
        <v>1000</v>
      </c>
      <c r="F52" s="17"/>
      <c r="G52" s="16"/>
      <c r="H52" s="16"/>
      <c r="I52" s="16">
        <v>1000</v>
      </c>
      <c r="J52" s="16"/>
      <c r="K52" s="16"/>
      <c r="L52" s="16"/>
      <c r="M52" s="16"/>
      <c r="N52" s="16"/>
      <c r="O52" s="16">
        <f t="shared" si="2"/>
        <v>1000</v>
      </c>
      <c r="P52" s="17"/>
      <c r="Q52" s="16">
        <f t="shared" si="1"/>
        <v>20560.2</v>
      </c>
    </row>
    <row r="53" spans="1:17" s="32" customFormat="1" ht="14" thickTop="1">
      <c r="A53" s="26"/>
      <c r="B53" s="27" t="s">
        <v>28</v>
      </c>
      <c r="C53" s="28">
        <f>SUM(C2:C52)</f>
        <v>22882.2</v>
      </c>
      <c r="D53" s="29">
        <f>SUM(D2:D52)</f>
        <v>2322</v>
      </c>
      <c r="E53" s="30">
        <f>SUM(E2:E52)</f>
        <v>17790</v>
      </c>
      <c r="F53" s="31"/>
      <c r="G53" s="30">
        <f t="shared" ref="G53:O53" si="3">SUM(G2:G52)</f>
        <v>58</v>
      </c>
      <c r="H53" s="30">
        <f t="shared" si="3"/>
        <v>36263.199999999997</v>
      </c>
      <c r="I53" s="30">
        <f t="shared" si="3"/>
        <v>3910</v>
      </c>
      <c r="J53" s="30">
        <f t="shared" si="3"/>
        <v>2320</v>
      </c>
      <c r="K53" s="30">
        <f t="shared" si="3"/>
        <v>0</v>
      </c>
      <c r="L53" s="30">
        <f t="shared" si="3"/>
        <v>0</v>
      </c>
      <c r="M53" s="30">
        <f t="shared" si="3"/>
        <v>8500</v>
      </c>
      <c r="N53" s="30">
        <f t="shared" si="3"/>
        <v>3000</v>
      </c>
      <c r="O53" s="30">
        <f t="shared" si="3"/>
        <v>54051.199999999997</v>
      </c>
      <c r="P53" s="31"/>
      <c r="Q53" s="28">
        <f>C53-D53</f>
        <v>20560.2</v>
      </c>
    </row>
  </sheetData>
  <sortState ref="A1:N1048576">
    <sortCondition ref="A2:A1048576"/>
  </sortState>
  <phoneticPr fontId="4" type="noConversion"/>
  <pageMargins left="0.75" right="0.75" top="1" bottom="1" header="0.5" footer="0.5"/>
  <headerFooter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Spires of Xin-Shalast</vt:lpstr>
      <vt:lpstr>Sins of the Saviors</vt:lpstr>
      <vt:lpstr>Fortress of the Stoned Giants</vt:lpstr>
      <vt:lpstr>Hook Mountain Massacres</vt:lpstr>
      <vt:lpstr>Skinsaw Murders</vt:lpstr>
      <vt:lpstr>Burnt Offerings</vt:lpstr>
    </vt:vector>
  </TitlesOfParts>
  <Company>Korliane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cp:lastPrinted>2011-08-13T00:47:34Z</cp:lastPrinted>
  <dcterms:created xsi:type="dcterms:W3CDTF">2011-04-30T00:59:17Z</dcterms:created>
  <dcterms:modified xsi:type="dcterms:W3CDTF">2011-08-13T16:01:29Z</dcterms:modified>
</cp:coreProperties>
</file>