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9035" windowHeight="11760"/>
  </bookViews>
  <sheets>
    <sheet name="Sheet1" sheetId="1" r:id="rId1"/>
    <sheet name="Sheet2" sheetId="2" r:id="rId2"/>
    <sheet name="Sheet3" sheetId="3" r:id="rId3"/>
  </sheets>
  <definedNames>
    <definedName name="ABAB">Sheet1!$AM$2</definedName>
    <definedName name="Alignment">Sheet1!$AD$1</definedName>
    <definedName name="ArmorPen">Sheet1!$T$12</definedName>
    <definedName name="BABTot">Sheet1!$AM$7</definedName>
    <definedName name="BBAB">Sheet1!$AM$3</definedName>
    <definedName name="CBAB">Sheet1!$AM$4</definedName>
    <definedName name="CBon">Sheet1!$F$7</definedName>
    <definedName name="CHA">Sheet1!$D$10</definedName>
    <definedName name="CHBon">Sheet1!$F$10</definedName>
    <definedName name="ClassA">Sheet1!$AF$2</definedName>
    <definedName name="ClassALvls">Sheet1!$AK$2</definedName>
    <definedName name="ClassBLvls">Sheet1!$AK$3</definedName>
    <definedName name="ClassCLvls">Sheet1!$AK$4</definedName>
    <definedName name="ClassD">Sheet1!$AF$6</definedName>
    <definedName name="ClassDLvls">Sheet1!$AK$5</definedName>
    <definedName name="ClassELvls">Sheet1!$AK$6</definedName>
    <definedName name="CON">Sheet1!$D$7</definedName>
    <definedName name="DBAB">Sheet1!$AM$5</definedName>
    <definedName name="DBon">Sheet1!$F$6</definedName>
    <definedName name="DEX">Sheet1!$D$6</definedName>
    <definedName name="EBAB">Sheet1!$AM$6</definedName>
    <definedName name="Eyes">Sheet1!$P$2:$R$2</definedName>
    <definedName name="FortTOT">Sheet1!$AO$7</definedName>
    <definedName name="hair">Sheet1!$U$2:$W$2</definedName>
    <definedName name="Height">Sheet1!$E$2</definedName>
    <definedName name="HPTOT">Sheet1!$AW$7</definedName>
    <definedName name="IBon">Sheet1!$F$8</definedName>
    <definedName name="INT">Sheet1!$D$8</definedName>
    <definedName name="LVLTot">Sheet1!$AK$7</definedName>
    <definedName name="MaxDex">Sheet1!$T$14</definedName>
    <definedName name="Name">Sheet1!$E$1</definedName>
    <definedName name="Player">Sheet1!$N$1</definedName>
    <definedName name="_xlnm.Print_Area" localSheetId="0">Sheet1!$A$1:$AX$66</definedName>
    <definedName name="RefTOT">Sheet1!$AQ$7</definedName>
    <definedName name="SBon">Sheet1!$F$5</definedName>
    <definedName name="SkillTOT">Sheet1!$AU$7</definedName>
    <definedName name="STR">Sheet1!$D$5</definedName>
    <definedName name="WBon">Sheet1!$F$9</definedName>
    <definedName name="Weight">Sheet1!$K$2:$M$2</definedName>
    <definedName name="WilTOT">Sheet1!$AS$7</definedName>
    <definedName name="WIS">Sheet1!$D$9</definedName>
  </definedNames>
  <calcPr calcId="125725"/>
</workbook>
</file>

<file path=xl/calcChain.xml><?xml version="1.0" encoding="utf-8"?>
<calcChain xmlns="http://schemas.openxmlformats.org/spreadsheetml/2006/main">
  <c r="J22" i="1"/>
  <c r="J19"/>
  <c r="J17"/>
  <c r="J15"/>
  <c r="J13"/>
  <c r="Z37"/>
  <c r="AM37"/>
  <c r="AM36"/>
  <c r="AM33"/>
  <c r="AM30"/>
  <c r="AM29"/>
  <c r="AM28"/>
  <c r="AM27"/>
  <c r="AM26"/>
  <c r="AM25"/>
  <c r="AM24"/>
  <c r="AM21"/>
  <c r="T16"/>
  <c r="T12"/>
  <c r="T14"/>
  <c r="F13"/>
  <c r="D13"/>
  <c r="AS11"/>
  <c r="AS12"/>
  <c r="AS13"/>
  <c r="AS14"/>
  <c r="AS15"/>
  <c r="AS16"/>
  <c r="AS17"/>
  <c r="AM17" s="1"/>
  <c r="AS18"/>
  <c r="AS19"/>
  <c r="AS20"/>
  <c r="AS21"/>
  <c r="AS22"/>
  <c r="AS23"/>
  <c r="AS24"/>
  <c r="AS25"/>
  <c r="AS26"/>
  <c r="AS27"/>
  <c r="AS28"/>
  <c r="AS29"/>
  <c r="AS30"/>
  <c r="AS31"/>
  <c r="AS32"/>
  <c r="AS33"/>
  <c r="AS34"/>
  <c r="AS35"/>
  <c r="AS36"/>
  <c r="AS37"/>
  <c r="AS38"/>
  <c r="AS39"/>
  <c r="AS40"/>
  <c r="AS41"/>
  <c r="AM41" s="1"/>
  <c r="AS42"/>
  <c r="AM42" s="1"/>
  <c r="AS43"/>
  <c r="AM43" s="1"/>
  <c r="AS44"/>
  <c r="AM44" s="1"/>
  <c r="AS10"/>
  <c r="AV8"/>
  <c r="AW40" s="1"/>
  <c r="B19"/>
  <c r="B17"/>
  <c r="D6"/>
  <c r="F6" s="1"/>
  <c r="I27" s="1"/>
  <c r="D7"/>
  <c r="F7" s="1"/>
  <c r="I25" s="1"/>
  <c r="D8"/>
  <c r="D9"/>
  <c r="F9" s="1"/>
  <c r="I29" s="1"/>
  <c r="D10"/>
  <c r="D5"/>
  <c r="F5" s="1"/>
  <c r="J37" s="1"/>
  <c r="F8"/>
  <c r="BY17" s="1"/>
  <c r="F10"/>
  <c r="BY19" s="1"/>
  <c r="AM7"/>
  <c r="BY21" s="1"/>
  <c r="D22" s="1"/>
  <c r="AO7"/>
  <c r="F25" s="1"/>
  <c r="AQ7"/>
  <c r="F27" s="1"/>
  <c r="AS7"/>
  <c r="F29" s="1"/>
  <c r="AU7"/>
  <c r="AO8" s="1"/>
  <c r="AW7"/>
  <c r="T18" s="1"/>
  <c r="AK7"/>
  <c r="BY22" s="1"/>
  <c r="AQ11" l="1"/>
  <c r="AQ14"/>
  <c r="AM14" s="1"/>
  <c r="AQ16"/>
  <c r="AQ18"/>
  <c r="AM18" s="1"/>
  <c r="AQ20"/>
  <c r="AQ22"/>
  <c r="AM22" s="1"/>
  <c r="AQ24"/>
  <c r="AQ28"/>
  <c r="AQ26"/>
  <c r="AQ30"/>
  <c r="AQ32"/>
  <c r="AM32" s="1"/>
  <c r="AQ34"/>
  <c r="AQ36"/>
  <c r="AQ38"/>
  <c r="AQ41"/>
  <c r="H15"/>
  <c r="B15" s="1"/>
  <c r="AM35"/>
  <c r="AM23"/>
  <c r="AM11"/>
  <c r="AQ10"/>
  <c r="AQ12"/>
  <c r="AM12" s="1"/>
  <c r="AQ15"/>
  <c r="AM15" s="1"/>
  <c r="AQ17"/>
  <c r="AQ19"/>
  <c r="AQ21"/>
  <c r="AQ23"/>
  <c r="AQ29"/>
  <c r="AQ27"/>
  <c r="AQ25"/>
  <c r="AQ31"/>
  <c r="AM31" s="1"/>
  <c r="AQ33"/>
  <c r="AQ35"/>
  <c r="AQ37"/>
  <c r="AQ39"/>
  <c r="AM39" s="1"/>
  <c r="H13"/>
  <c r="B13" s="1"/>
  <c r="AB37"/>
  <c r="AQ13"/>
  <c r="AQ40"/>
  <c r="AM40" s="1"/>
  <c r="AM16"/>
  <c r="BY15"/>
  <c r="T37"/>
  <c r="AB19"/>
  <c r="BY16"/>
  <c r="H22" s="1"/>
  <c r="BY18"/>
  <c r="AW13"/>
  <c r="AM13" s="1"/>
  <c r="AW19"/>
  <c r="AM19" s="1"/>
  <c r="AW34"/>
  <c r="AM34" s="1"/>
  <c r="AW38"/>
  <c r="AM38" s="1"/>
  <c r="AW10"/>
  <c r="AM10" s="1"/>
  <c r="AW17"/>
  <c r="AW20"/>
  <c r="AM20" s="1"/>
  <c r="AW36"/>
  <c r="BY14"/>
  <c r="B27"/>
  <c r="B29"/>
  <c r="B25"/>
  <c r="L22" l="1"/>
  <c r="AD37"/>
  <c r="F22"/>
  <c r="B22" s="1"/>
</calcChain>
</file>

<file path=xl/comments1.xml><?xml version="1.0" encoding="utf-8"?>
<comments xmlns="http://schemas.openxmlformats.org/spreadsheetml/2006/main">
  <authors>
    <author>AMH</author>
  </authors>
  <commentList>
    <comment ref="H4" authorId="0">
      <text>
        <r>
          <rPr>
            <b/>
            <sz val="8"/>
            <color indexed="81"/>
            <rFont val="Tahoma"/>
            <charset val="1"/>
          </rPr>
          <t>AMH:</t>
        </r>
        <r>
          <rPr>
            <sz val="8"/>
            <color indexed="81"/>
            <rFont val="Tahoma"/>
            <charset val="1"/>
          </rPr>
          <t xml:space="preserve">
Put your rolls in this column.</t>
        </r>
      </text>
    </comment>
    <comment ref="AF9" authorId="0">
      <text>
        <r>
          <rPr>
            <b/>
            <sz val="8"/>
            <color indexed="81"/>
            <rFont val="Tahoma"/>
            <charset val="1"/>
          </rPr>
          <t>AMH:</t>
        </r>
        <r>
          <rPr>
            <sz val="8"/>
            <color indexed="81"/>
            <rFont val="Tahoma"/>
            <charset val="1"/>
          </rPr>
          <t xml:space="preserve">
Put an X in this column for Class Skills.</t>
        </r>
      </text>
    </comment>
    <comment ref="F21" authorId="0">
      <text>
        <r>
          <rPr>
            <b/>
            <sz val="8"/>
            <color indexed="81"/>
            <rFont val="Tahoma"/>
            <charset val="1"/>
          </rPr>
          <t>AMH:</t>
        </r>
        <r>
          <rPr>
            <sz val="8"/>
            <color indexed="81"/>
            <rFont val="Tahoma"/>
            <charset val="1"/>
          </rPr>
          <t xml:space="preserve">
You can change which abilities are used for this by choosing from the drop down list.
</t>
        </r>
      </text>
    </comment>
    <comment ref="H21" authorId="0">
      <text>
        <r>
          <rPr>
            <b/>
            <sz val="8"/>
            <color indexed="81"/>
            <rFont val="Tahoma"/>
            <charset val="1"/>
          </rPr>
          <t>AMH:</t>
        </r>
        <r>
          <rPr>
            <sz val="8"/>
            <color indexed="81"/>
            <rFont val="Tahoma"/>
            <charset val="1"/>
          </rPr>
          <t xml:space="preserve">
You can change which abilities are used for this by choosing from the drop down list.
</t>
        </r>
      </text>
    </comment>
    <comment ref="L21" authorId="0">
      <text>
        <r>
          <rPr>
            <b/>
            <sz val="8"/>
            <color indexed="81"/>
            <rFont val="Tahoma"/>
            <charset val="1"/>
          </rPr>
          <t>AMH:</t>
        </r>
        <r>
          <rPr>
            <sz val="8"/>
            <color indexed="81"/>
            <rFont val="Tahoma"/>
            <charset val="1"/>
          </rPr>
          <t xml:space="preserve">
You can change which abilities are used for this by choosing from the drop down list.
</t>
        </r>
      </text>
    </comment>
    <comment ref="Z36" authorId="0">
      <text>
        <r>
          <rPr>
            <b/>
            <sz val="8"/>
            <color indexed="81"/>
            <rFont val="Tahoma"/>
            <charset val="1"/>
          </rPr>
          <t>AMH:</t>
        </r>
        <r>
          <rPr>
            <sz val="8"/>
            <color indexed="81"/>
            <rFont val="Tahoma"/>
            <charset val="1"/>
          </rPr>
          <t xml:space="preserve">
You can change which abilities are used for this by choosing from the drop down list.
</t>
        </r>
      </text>
    </comment>
  </commentList>
</comments>
</file>

<file path=xl/sharedStrings.xml><?xml version="1.0" encoding="utf-8"?>
<sst xmlns="http://schemas.openxmlformats.org/spreadsheetml/2006/main" count="224" uniqueCount="120">
  <si>
    <t>Name</t>
  </si>
  <si>
    <t>Player</t>
  </si>
  <si>
    <t>Race</t>
  </si>
  <si>
    <t>Alignment</t>
  </si>
  <si>
    <t>Height</t>
  </si>
  <si>
    <t>Weight</t>
  </si>
  <si>
    <t>Eyes</t>
  </si>
  <si>
    <t>Hair</t>
  </si>
  <si>
    <t>Classes</t>
  </si>
  <si>
    <t>BAB</t>
  </si>
  <si>
    <t>Fort</t>
  </si>
  <si>
    <t>Ref</t>
  </si>
  <si>
    <t>Wil</t>
  </si>
  <si>
    <t>Skills</t>
  </si>
  <si>
    <t>HP</t>
  </si>
  <si>
    <t>Totals</t>
  </si>
  <si>
    <t>Languages</t>
  </si>
  <si>
    <t>STR</t>
  </si>
  <si>
    <t>DEX</t>
  </si>
  <si>
    <t>CON</t>
  </si>
  <si>
    <t>INT</t>
  </si>
  <si>
    <t>WIS</t>
  </si>
  <si>
    <t>CHA</t>
  </si>
  <si>
    <t>Val</t>
  </si>
  <si>
    <t>Enh</t>
  </si>
  <si>
    <t>Bon</t>
  </si>
  <si>
    <t>Base</t>
  </si>
  <si>
    <t>AC</t>
  </si>
  <si>
    <t>Dex</t>
  </si>
  <si>
    <t>Size</t>
  </si>
  <si>
    <t>Armr</t>
  </si>
  <si>
    <t>Shld</t>
  </si>
  <si>
    <t>Nat</t>
  </si>
  <si>
    <t>Othr</t>
  </si>
  <si>
    <t>Tch</t>
  </si>
  <si>
    <t>Flat</t>
  </si>
  <si>
    <t>Ddg</t>
  </si>
  <si>
    <t>Dge</t>
  </si>
  <si>
    <t>Flat/Touch</t>
  </si>
  <si>
    <t>Armor Pen</t>
  </si>
  <si>
    <t>Max Dex</t>
  </si>
  <si>
    <t>Spell Fail</t>
  </si>
  <si>
    <t>Saves</t>
  </si>
  <si>
    <t>Fortitude</t>
  </si>
  <si>
    <t>Reflex</t>
  </si>
  <si>
    <t>Will</t>
  </si>
  <si>
    <t>Class</t>
  </si>
  <si>
    <t>Con</t>
  </si>
  <si>
    <t>Wis</t>
  </si>
  <si>
    <t>Save Bonuses</t>
  </si>
  <si>
    <t>Hit Points</t>
  </si>
  <si>
    <t>Temp</t>
  </si>
  <si>
    <t>Damage</t>
  </si>
  <si>
    <t>Notes</t>
  </si>
  <si>
    <t>CL</t>
  </si>
  <si>
    <t>Tot</t>
  </si>
  <si>
    <t>Rnk</t>
  </si>
  <si>
    <t>Trn</t>
  </si>
  <si>
    <t>Pen</t>
  </si>
  <si>
    <t>Acrobatics</t>
  </si>
  <si>
    <t>Appraise</t>
  </si>
  <si>
    <t>Bluff</t>
  </si>
  <si>
    <t>Climb</t>
  </si>
  <si>
    <t>Diplomacy</t>
  </si>
  <si>
    <t>Disguise</t>
  </si>
  <si>
    <t>Escape Artist</t>
  </si>
  <si>
    <t>Fly</t>
  </si>
  <si>
    <t>Handle Animal</t>
  </si>
  <si>
    <t>Heal</t>
  </si>
  <si>
    <t>Intimidate</t>
  </si>
  <si>
    <t>Kn:</t>
  </si>
  <si>
    <t>Linguistics</t>
  </si>
  <si>
    <t>Perception</t>
  </si>
  <si>
    <t>Perform</t>
  </si>
  <si>
    <t>Prof:</t>
  </si>
  <si>
    <t>Ride</t>
  </si>
  <si>
    <t>Sense Motive</t>
  </si>
  <si>
    <t>Sleight of Hand</t>
  </si>
  <si>
    <t>Spellcraft</t>
  </si>
  <si>
    <t>Stealth</t>
  </si>
  <si>
    <t>Survival</t>
  </si>
  <si>
    <t>Swim</t>
  </si>
  <si>
    <t>Use Magic Device</t>
  </si>
  <si>
    <t>Craft:</t>
  </si>
  <si>
    <t>Disable Device</t>
  </si>
  <si>
    <t>-</t>
  </si>
  <si>
    <t>Combat Maneuver Defence (CMB)</t>
  </si>
  <si>
    <t>Total</t>
  </si>
  <si>
    <t>Armor</t>
  </si>
  <si>
    <t>Enhance</t>
  </si>
  <si>
    <t>Type</t>
  </si>
  <si>
    <t>Mat</t>
  </si>
  <si>
    <t>Shield</t>
  </si>
  <si>
    <t>Attacks</t>
  </si>
  <si>
    <t>STR Attack</t>
  </si>
  <si>
    <t>Init</t>
  </si>
  <si>
    <t>DMG</t>
  </si>
  <si>
    <t>Crit</t>
  </si>
  <si>
    <t>Rng</t>
  </si>
  <si>
    <t>Experience</t>
  </si>
  <si>
    <t>Speed</t>
  </si>
  <si>
    <t>DR</t>
  </si>
  <si>
    <t>SR</t>
  </si>
  <si>
    <t>AP</t>
  </si>
  <si>
    <t>Resistance</t>
  </si>
  <si>
    <t>Proficiencies</t>
  </si>
  <si>
    <t>Feats, Class Abilities, and Other Notes</t>
  </si>
  <si>
    <t>Spent</t>
  </si>
  <si>
    <t>Fav. Class</t>
  </si>
  <si>
    <t>CMB</t>
  </si>
  <si>
    <t>DEX Attack</t>
  </si>
  <si>
    <t>Abilities</t>
  </si>
  <si>
    <t>Abil</t>
  </si>
  <si>
    <t>Def</t>
  </si>
  <si>
    <t>To Hit</t>
  </si>
  <si>
    <t>Size Mod.</t>
  </si>
  <si>
    <t>Lvl</t>
  </si>
  <si>
    <t>Armor Class, HP, Init, CMB</t>
  </si>
  <si>
    <t>Feats, Class Features, Gear, Notes</t>
  </si>
  <si>
    <t>This character sheet uses trademarks and/or copyrights owned by Paizo Publishing, LLC, which are used under Paizo's Community Use Policy. We are expressly prohibited from charging you to use or access this content. This character sheet is not published, endorsed, or specifically approved by Paizo Publishing. For more information about Paizo's Community Use Policy, please visit paizo.com/communityuse. For more information about Paizo Publishing and Paizo products, please visit paizo.com."</t>
  </si>
</sst>
</file>

<file path=xl/styles.xml><?xml version="1.0" encoding="utf-8"?>
<styleSheet xmlns="http://schemas.openxmlformats.org/spreadsheetml/2006/main">
  <numFmts count="1">
    <numFmt numFmtId="165" formatCode="\+#;\-#;\+0"/>
  </numFmts>
  <fonts count="8">
    <font>
      <sz val="11"/>
      <color theme="1"/>
      <name val="Calibri"/>
      <family val="2"/>
      <scheme val="minor"/>
    </font>
    <font>
      <sz val="24"/>
      <color theme="1"/>
      <name val="Calibri"/>
      <family val="2"/>
      <scheme val="minor"/>
    </font>
    <font>
      <sz val="11"/>
      <color theme="1"/>
      <name val="Calibri"/>
      <family val="2"/>
      <scheme val="minor"/>
    </font>
    <font>
      <b/>
      <sz val="11"/>
      <color theme="1"/>
      <name val="Calibri"/>
      <family val="2"/>
      <scheme val="minor"/>
    </font>
    <font>
      <sz val="8"/>
      <color indexed="81"/>
      <name val="Tahoma"/>
      <charset val="1"/>
    </font>
    <font>
      <b/>
      <sz val="8"/>
      <color indexed="81"/>
      <name val="Tahoma"/>
      <charset val="1"/>
    </font>
    <font>
      <b/>
      <i/>
      <sz val="14"/>
      <color theme="1"/>
      <name val="Bookman Old Style"/>
      <family val="1"/>
    </font>
    <font>
      <sz val="8"/>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AEAEA"/>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ck">
        <color indexed="64"/>
      </left>
      <right/>
      <top/>
      <bottom/>
      <diagonal/>
    </border>
    <border>
      <left/>
      <right style="thin">
        <color indexed="64"/>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diagonal/>
    </border>
    <border>
      <left style="medium">
        <color indexed="64"/>
      </left>
      <right/>
      <top style="thin">
        <color indexed="64"/>
      </top>
      <bottom style="thick">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s>
  <cellStyleXfs count="2">
    <xf numFmtId="0" fontId="0" fillId="0" borderId="0"/>
    <xf numFmtId="9" fontId="2" fillId="0" borderId="0" applyFont="0" applyFill="0" applyBorder="0" applyAlignment="0" applyProtection="0"/>
  </cellStyleXfs>
  <cellXfs count="153">
    <xf numFmtId="0" fontId="0" fillId="0" borderId="0" xfId="0"/>
    <xf numFmtId="0" fontId="0" fillId="0" borderId="38" xfId="0" applyBorder="1" applyAlignment="1">
      <alignment horizontal="center"/>
    </xf>
    <xf numFmtId="0" fontId="0" fillId="0" borderId="18" xfId="0" applyBorder="1" applyAlignment="1">
      <alignment horizontal="center"/>
    </xf>
    <xf numFmtId="0" fontId="0" fillId="0" borderId="43"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53" xfId="0" applyBorder="1" applyAlignment="1">
      <alignment horizontal="center"/>
    </xf>
    <xf numFmtId="0" fontId="0" fillId="0" borderId="39" xfId="0" applyBorder="1" applyAlignment="1">
      <alignment horizontal="center"/>
    </xf>
    <xf numFmtId="0" fontId="0" fillId="0" borderId="42"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52" xfId="0"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0" borderId="24" xfId="0" applyBorder="1" applyAlignment="1">
      <alignment horizontal="center"/>
    </xf>
    <xf numFmtId="0" fontId="1" fillId="0" borderId="46" xfId="0" applyFont="1" applyBorder="1" applyAlignment="1">
      <alignment horizontal="center" vertical="center"/>
    </xf>
    <xf numFmtId="0" fontId="1" fillId="0" borderId="17" xfId="0" applyFont="1" applyBorder="1" applyAlignment="1">
      <alignment horizontal="center" vertical="center"/>
    </xf>
    <xf numFmtId="0" fontId="1" fillId="0" borderId="47" xfId="0" applyFont="1" applyBorder="1" applyAlignment="1">
      <alignment horizontal="center" vertical="center"/>
    </xf>
    <xf numFmtId="0" fontId="0" fillId="0" borderId="26" xfId="0" applyBorder="1" applyAlignment="1">
      <alignment horizontal="center"/>
    </xf>
    <xf numFmtId="0" fontId="0" fillId="0" borderId="27"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11" xfId="0" applyBorder="1" applyAlignment="1">
      <alignment horizontal="center"/>
    </xf>
    <xf numFmtId="0" fontId="0" fillId="0" borderId="33" xfId="0" applyBorder="1" applyAlignment="1">
      <alignment horizontal="center"/>
    </xf>
    <xf numFmtId="0" fontId="0" fillId="0" borderId="19"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2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25" xfId="0" applyBorder="1" applyAlignment="1">
      <alignment horizontal="center"/>
    </xf>
    <xf numFmtId="0" fontId="0" fillId="0" borderId="31"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0" borderId="28" xfId="0" applyBorder="1" applyAlignment="1">
      <alignment horizontal="center"/>
    </xf>
    <xf numFmtId="0" fontId="0" fillId="0" borderId="21" xfId="0" applyBorder="1" applyAlignment="1"/>
    <xf numFmtId="0" fontId="0" fillId="0" borderId="21" xfId="0" applyBorder="1"/>
    <xf numFmtId="0" fontId="0" fillId="0" borderId="23" xfId="0" applyBorder="1"/>
    <xf numFmtId="0" fontId="0" fillId="0" borderId="25" xfId="0" applyBorder="1"/>
    <xf numFmtId="0" fontId="0" fillId="0" borderId="60" xfId="0" applyBorder="1" applyAlignment="1">
      <alignment horizontal="center"/>
    </xf>
    <xf numFmtId="0" fontId="1" fillId="0" borderId="62" xfId="0" applyFont="1" applyBorder="1" applyAlignment="1">
      <alignment horizontal="center" vertical="center"/>
    </xf>
    <xf numFmtId="0" fontId="1" fillId="0" borderId="0" xfId="0" applyFont="1" applyBorder="1" applyAlignment="1">
      <alignment horizontal="center" vertical="center"/>
    </xf>
    <xf numFmtId="0" fontId="1" fillId="0" borderId="58" xfId="0" applyFont="1" applyBorder="1" applyAlignment="1">
      <alignment horizontal="center" vertical="center"/>
    </xf>
    <xf numFmtId="0" fontId="0" fillId="0" borderId="56" xfId="0"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9" fontId="0" fillId="0" borderId="1" xfId="1" applyFont="1" applyBorder="1" applyAlignment="1">
      <alignment horizontal="center"/>
    </xf>
    <xf numFmtId="9" fontId="0" fillId="0" borderId="26" xfId="1" applyFont="1" applyBorder="1" applyAlignment="1">
      <alignment horizontal="center"/>
    </xf>
    <xf numFmtId="9" fontId="0" fillId="0" borderId="40" xfId="1" applyFont="1" applyBorder="1" applyAlignment="1">
      <alignment horizontal="center"/>
    </xf>
    <xf numFmtId="9" fontId="0" fillId="0" borderId="41" xfId="1" applyFont="1" applyBorder="1" applyAlignment="1">
      <alignment horizontal="center"/>
    </xf>
    <xf numFmtId="9" fontId="0" fillId="0" borderId="42" xfId="1" applyFont="1" applyBorder="1" applyAlignment="1">
      <alignment horizontal="center"/>
    </xf>
    <xf numFmtId="0" fontId="0" fillId="0" borderId="44" xfId="0" applyBorder="1" applyAlignment="1">
      <alignment horizontal="center"/>
    </xf>
    <xf numFmtId="0" fontId="0" fillId="0" borderId="68" xfId="0" applyBorder="1" applyAlignment="1">
      <alignment horizontal="center"/>
    </xf>
    <xf numFmtId="0" fontId="0" fillId="0" borderId="71" xfId="0" applyBorder="1" applyAlignment="1">
      <alignment horizontal="center"/>
    </xf>
    <xf numFmtId="0" fontId="0" fillId="0" borderId="70" xfId="0" applyBorder="1" applyAlignment="1">
      <alignment horizontal="center"/>
    </xf>
    <xf numFmtId="0" fontId="0" fillId="0" borderId="18" xfId="0" applyFill="1" applyBorder="1" applyAlignment="1">
      <alignment horizontal="center"/>
    </xf>
    <xf numFmtId="0" fontId="0" fillId="0" borderId="43" xfId="0" applyFill="1" applyBorder="1" applyAlignment="1">
      <alignment horizontal="center"/>
    </xf>
    <xf numFmtId="0" fontId="0" fillId="0" borderId="41" xfId="0" applyFill="1" applyBorder="1" applyAlignment="1">
      <alignment horizontal="center"/>
    </xf>
    <xf numFmtId="0" fontId="0" fillId="0" borderId="53" xfId="0" applyFill="1" applyBorder="1" applyAlignment="1">
      <alignment horizontal="center"/>
    </xf>
    <xf numFmtId="165" fontId="0" fillId="0" borderId="1" xfId="0" applyNumberFormat="1" applyBorder="1" applyAlignment="1">
      <alignment horizontal="center"/>
    </xf>
    <xf numFmtId="165" fontId="0" fillId="0" borderId="19" xfId="0" applyNumberFormat="1" applyBorder="1" applyAlignment="1">
      <alignment horizontal="center"/>
    </xf>
    <xf numFmtId="165" fontId="0" fillId="0" borderId="16" xfId="0" applyNumberFormat="1" applyBorder="1" applyAlignment="1">
      <alignment horizontal="center"/>
    </xf>
    <xf numFmtId="165" fontId="0" fillId="0" borderId="18" xfId="0" applyNumberFormat="1" applyBorder="1" applyAlignment="1">
      <alignment horizontal="center"/>
    </xf>
    <xf numFmtId="165" fontId="0" fillId="0" borderId="56" xfId="0" applyNumberFormat="1" applyBorder="1" applyAlignment="1">
      <alignment horizontal="center"/>
    </xf>
    <xf numFmtId="165" fontId="0" fillId="0" borderId="39" xfId="0" applyNumberFormat="1" applyBorder="1" applyAlignment="1">
      <alignment horizontal="center"/>
    </xf>
    <xf numFmtId="165" fontId="0" fillId="0" borderId="26" xfId="0" applyNumberFormat="1" applyBorder="1" applyAlignment="1">
      <alignment horizontal="center"/>
    </xf>
    <xf numFmtId="165" fontId="0" fillId="0" borderId="57" xfId="0" applyNumberFormat="1" applyBorder="1" applyAlignment="1">
      <alignment horizontal="center"/>
    </xf>
    <xf numFmtId="165" fontId="0" fillId="0" borderId="41" xfId="0" applyNumberFormat="1" applyBorder="1" applyAlignment="1">
      <alignment horizontal="center"/>
    </xf>
    <xf numFmtId="165" fontId="0" fillId="0" borderId="42" xfId="0" applyNumberFormat="1" applyBorder="1" applyAlignment="1">
      <alignment horizontal="center"/>
    </xf>
    <xf numFmtId="165" fontId="0" fillId="0" borderId="38" xfId="0" applyNumberFormat="1" applyBorder="1" applyAlignment="1">
      <alignment horizontal="center"/>
    </xf>
    <xf numFmtId="165" fontId="0" fillId="0" borderId="9" xfId="0" applyNumberFormat="1" applyBorder="1" applyAlignment="1">
      <alignment horizontal="center"/>
    </xf>
    <xf numFmtId="165" fontId="0" fillId="0" borderId="14" xfId="0" applyNumberFormat="1" applyBorder="1" applyAlignment="1">
      <alignment horizontal="center"/>
    </xf>
    <xf numFmtId="165" fontId="0" fillId="0" borderId="55" xfId="0" applyNumberFormat="1" applyBorder="1" applyAlignment="1">
      <alignment horizontal="center"/>
    </xf>
    <xf numFmtId="0" fontId="0" fillId="0" borderId="9" xfId="0" applyNumberFormat="1" applyBorder="1" applyAlignment="1">
      <alignment horizontal="center"/>
    </xf>
    <xf numFmtId="0" fontId="0" fillId="0" borderId="1" xfId="0" applyNumberForma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1" xfId="0" applyFont="1" applyBorder="1" applyAlignment="1">
      <alignment horizontal="left"/>
    </xf>
    <xf numFmtId="0" fontId="3" fillId="0" borderId="16" xfId="0" applyFont="1" applyBorder="1" applyAlignment="1">
      <alignment horizontal="left"/>
    </xf>
    <xf numFmtId="0" fontId="3" fillId="0" borderId="18" xfId="0" applyFont="1" applyBorder="1" applyAlignment="1">
      <alignment horizontal="left"/>
    </xf>
    <xf numFmtId="0" fontId="3" fillId="0" borderId="56" xfId="0" applyFont="1" applyBorder="1" applyAlignment="1">
      <alignment horizontal="left"/>
    </xf>
    <xf numFmtId="0" fontId="3" fillId="0" borderId="26" xfId="0" applyFont="1" applyBorder="1" applyAlignment="1">
      <alignment horizontal="left"/>
    </xf>
    <xf numFmtId="165" fontId="3" fillId="0" borderId="1" xfId="0" applyNumberFormat="1" applyFont="1" applyBorder="1" applyAlignment="1">
      <alignment horizontal="center"/>
    </xf>
    <xf numFmtId="165" fontId="3" fillId="0" borderId="26" xfId="0" applyNumberFormat="1" applyFont="1" applyBorder="1" applyAlignment="1">
      <alignment horizontal="center"/>
    </xf>
    <xf numFmtId="0" fontId="0" fillId="0" borderId="1" xfId="0" applyFont="1" applyBorder="1" applyAlignment="1">
      <alignment horizontal="center"/>
    </xf>
    <xf numFmtId="0" fontId="0" fillId="0" borderId="73" xfId="0" applyBorder="1" applyAlignment="1">
      <alignment horizontal="center"/>
    </xf>
    <xf numFmtId="0" fontId="0" fillId="0" borderId="56" xfId="0" applyFont="1" applyBorder="1" applyAlignment="1">
      <alignment horizontal="center"/>
    </xf>
    <xf numFmtId="0" fontId="3" fillId="2" borderId="56" xfId="0" applyFont="1" applyFill="1" applyBorder="1"/>
    <xf numFmtId="165" fontId="0" fillId="0" borderId="6" xfId="0" applyNumberFormat="1" applyBorder="1" applyAlignment="1">
      <alignment horizontal="center"/>
    </xf>
    <xf numFmtId="0" fontId="3" fillId="3" borderId="0" xfId="0" applyFont="1" applyFill="1" applyAlignment="1">
      <alignment vertical="center" textRotation="90"/>
    </xf>
    <xf numFmtId="0" fontId="3" fillId="4" borderId="63" xfId="0" applyFont="1" applyFill="1" applyBorder="1" applyAlignment="1">
      <alignment horizontal="center"/>
    </xf>
    <xf numFmtId="0" fontId="3" fillId="4" borderId="21" xfId="0" applyFont="1" applyFill="1" applyBorder="1" applyAlignment="1">
      <alignment horizontal="center"/>
    </xf>
    <xf numFmtId="0" fontId="3" fillId="4" borderId="56" xfId="0" applyFont="1" applyFill="1" applyBorder="1" applyAlignment="1">
      <alignment horizontal="center"/>
    </xf>
    <xf numFmtId="0" fontId="3" fillId="4" borderId="1" xfId="0" applyFont="1" applyFill="1" applyBorder="1" applyAlignment="1">
      <alignment horizontal="center"/>
    </xf>
    <xf numFmtId="0" fontId="3" fillId="4" borderId="60" xfId="0" applyFont="1" applyFill="1" applyBorder="1" applyAlignment="1">
      <alignment horizontal="center"/>
    </xf>
    <xf numFmtId="0" fontId="3" fillId="4" borderId="26" xfId="0" applyFont="1" applyFill="1" applyBorder="1" applyAlignment="1">
      <alignment horizontal="center"/>
    </xf>
    <xf numFmtId="0" fontId="3" fillId="4" borderId="61" xfId="0" applyFont="1" applyFill="1" applyBorder="1" applyAlignment="1">
      <alignment horizontal="center"/>
    </xf>
    <xf numFmtId="0" fontId="3" fillId="4" borderId="29" xfId="0" applyFont="1" applyFill="1" applyBorder="1" applyAlignment="1">
      <alignment horizontal="center"/>
    </xf>
    <xf numFmtId="0" fontId="3" fillId="4" borderId="30" xfId="0" applyFont="1" applyFill="1" applyBorder="1" applyAlignment="1">
      <alignment horizontal="center"/>
    </xf>
    <xf numFmtId="0" fontId="0" fillId="4" borderId="35" xfId="0" applyFill="1" applyBorder="1" applyAlignment="1">
      <alignment horizontal="center"/>
    </xf>
    <xf numFmtId="0" fontId="0" fillId="4" borderId="36" xfId="0" applyFill="1" applyBorder="1" applyAlignment="1">
      <alignment horizontal="center"/>
    </xf>
    <xf numFmtId="0" fontId="0" fillId="4" borderId="52" xfId="0" applyFill="1" applyBorder="1" applyAlignment="1">
      <alignment horizontal="center"/>
    </xf>
    <xf numFmtId="0" fontId="3" fillId="4" borderId="16" xfId="0" applyFont="1" applyFill="1" applyBorder="1" applyAlignment="1">
      <alignment horizontal="center"/>
    </xf>
    <xf numFmtId="0" fontId="3" fillId="4" borderId="18"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54" xfId="0" applyFont="1" applyFill="1" applyBorder="1" applyAlignment="1">
      <alignment horizontal="center"/>
    </xf>
    <xf numFmtId="0" fontId="3" fillId="4" borderId="9" xfId="0" applyFont="1" applyFill="1" applyBorder="1" applyAlignment="1">
      <alignment horizontal="center"/>
    </xf>
    <xf numFmtId="0" fontId="3" fillId="4" borderId="23" xfId="0" applyFont="1" applyFill="1" applyBorder="1"/>
    <xf numFmtId="0" fontId="3" fillId="4" borderId="24" xfId="0" applyFont="1" applyFill="1" applyBorder="1" applyAlignment="1">
      <alignment horizontal="center"/>
    </xf>
    <xf numFmtId="0" fontId="3" fillId="4" borderId="73" xfId="0" applyFont="1" applyFill="1" applyBorder="1" applyAlignment="1">
      <alignment horizontal="center"/>
    </xf>
    <xf numFmtId="0" fontId="3" fillId="4" borderId="19" xfId="0" applyFont="1" applyFill="1" applyBorder="1" applyAlignment="1">
      <alignment horizontal="center"/>
    </xf>
    <xf numFmtId="0" fontId="3" fillId="4" borderId="22"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3" fillId="4" borderId="36" xfId="0" applyFont="1" applyFill="1" applyBorder="1" applyAlignment="1">
      <alignment horizontal="center"/>
    </xf>
    <xf numFmtId="0" fontId="3" fillId="4" borderId="37" xfId="0" applyFont="1" applyFill="1" applyBorder="1" applyAlignment="1">
      <alignment horizontal="center"/>
    </xf>
    <xf numFmtId="0" fontId="3" fillId="4" borderId="38" xfId="0" applyFont="1" applyFill="1" applyBorder="1" applyAlignment="1">
      <alignment horizontal="center"/>
    </xf>
    <xf numFmtId="0" fontId="3" fillId="4" borderId="39" xfId="0" applyFont="1" applyFill="1" applyBorder="1" applyAlignment="1">
      <alignment horizontal="center"/>
    </xf>
    <xf numFmtId="0" fontId="3" fillId="4" borderId="49" xfId="0" applyFont="1" applyFill="1" applyBorder="1" applyAlignment="1">
      <alignment horizontal="center"/>
    </xf>
    <xf numFmtId="0" fontId="3" fillId="4" borderId="50" xfId="0" applyFont="1" applyFill="1" applyBorder="1" applyAlignment="1">
      <alignment horizontal="center"/>
    </xf>
    <xf numFmtId="0" fontId="3" fillId="4" borderId="51" xfId="0" applyFont="1" applyFill="1" applyBorder="1" applyAlignment="1">
      <alignment horizontal="center"/>
    </xf>
    <xf numFmtId="0" fontId="3" fillId="4" borderId="23" xfId="0" applyFont="1" applyFill="1" applyBorder="1" applyAlignment="1">
      <alignment horizontal="center"/>
    </xf>
    <xf numFmtId="0" fontId="3" fillId="4" borderId="1" xfId="0" applyFont="1" applyFill="1" applyBorder="1"/>
    <xf numFmtId="0" fontId="3" fillId="4" borderId="66" xfId="0" applyFont="1" applyFill="1" applyBorder="1" applyAlignment="1">
      <alignment horizontal="center"/>
    </xf>
    <xf numFmtId="0" fontId="3" fillId="4" borderId="65" xfId="0" applyFont="1" applyFill="1" applyBorder="1" applyAlignment="1">
      <alignment horizontal="center"/>
    </xf>
    <xf numFmtId="0" fontId="3" fillId="4" borderId="74" xfId="0" applyFont="1" applyFill="1" applyBorder="1" applyAlignment="1">
      <alignment horizontal="center"/>
    </xf>
    <xf numFmtId="0" fontId="3" fillId="4" borderId="69" xfId="0" applyFont="1" applyFill="1" applyBorder="1" applyAlignment="1">
      <alignment horizontal="center"/>
    </xf>
    <xf numFmtId="0" fontId="3" fillId="4" borderId="72" xfId="0" applyFont="1" applyFill="1" applyBorder="1" applyAlignment="1">
      <alignment horizontal="center"/>
    </xf>
    <xf numFmtId="0" fontId="0" fillId="4" borderId="60" xfId="0" applyFill="1" applyBorder="1" applyAlignment="1">
      <alignment horizontal="center"/>
    </xf>
    <xf numFmtId="0" fontId="0" fillId="4" borderId="26" xfId="0" applyFill="1" applyBorder="1" applyAlignment="1">
      <alignment horizontal="center"/>
    </xf>
    <xf numFmtId="0" fontId="3" fillId="4" borderId="52" xfId="0" applyFont="1" applyFill="1" applyBorder="1" applyAlignment="1">
      <alignment horizontal="center"/>
    </xf>
    <xf numFmtId="0" fontId="3" fillId="4" borderId="43" xfId="0" applyFont="1" applyFill="1" applyBorder="1" applyAlignment="1">
      <alignment horizontal="center"/>
    </xf>
    <xf numFmtId="0" fontId="6" fillId="4" borderId="64" xfId="0" applyFont="1" applyFill="1" applyBorder="1" applyAlignment="1">
      <alignment horizontal="center" vertical="center" textRotation="90"/>
    </xf>
    <xf numFmtId="0" fontId="6" fillId="4" borderId="75" xfId="0" applyFont="1" applyFill="1" applyBorder="1" applyAlignment="1">
      <alignment horizontal="center" vertical="center" textRotation="90"/>
    </xf>
    <xf numFmtId="0" fontId="6" fillId="4" borderId="76" xfId="0" applyFont="1" applyFill="1" applyBorder="1" applyAlignment="1">
      <alignment horizontal="center" vertical="center" textRotation="90"/>
    </xf>
    <xf numFmtId="0" fontId="6" fillId="4" borderId="59" xfId="0" applyFont="1" applyFill="1" applyBorder="1" applyAlignment="1">
      <alignment horizontal="center" vertical="center" textRotation="90"/>
    </xf>
    <xf numFmtId="0" fontId="0" fillId="3" borderId="0" xfId="0" applyFill="1"/>
    <xf numFmtId="0" fontId="7" fillId="0" borderId="67" xfId="0" applyFont="1" applyBorder="1" applyAlignment="1">
      <alignment horizontal="center" wrapText="1" shrinkToFit="1"/>
    </xf>
    <xf numFmtId="0" fontId="7" fillId="0" borderId="0" xfId="0" applyFont="1" applyBorder="1" applyAlignment="1">
      <alignment horizontal="center" wrapText="1" shrinkToFit="1"/>
    </xf>
  </cellXfs>
  <cellStyles count="2">
    <cellStyle name="Normal" xfId="0" builtinId="0"/>
    <cellStyle name="Percent" xfId="1" builtinId="5"/>
  </cellStyles>
  <dxfs count="0"/>
  <tableStyles count="0" defaultTableStyle="TableStyleMedium9" defaultPivotStyle="PivotStyleLight16"/>
  <colors>
    <mruColors>
      <color rgb="FFEAEAEA"/>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Y66"/>
  <sheetViews>
    <sheetView tabSelected="1" topLeftCell="A46" zoomScale="80" zoomScaleNormal="80" workbookViewId="0">
      <selection activeCell="A65" sqref="A1:AX66"/>
    </sheetView>
  </sheetViews>
  <sheetFormatPr defaultColWidth="3.28515625" defaultRowHeight="18.95" customHeight="1"/>
  <cols>
    <col min="1" max="1" width="5.42578125" style="99" customWidth="1"/>
    <col min="50" max="50" width="3.42578125" customWidth="1"/>
  </cols>
  <sheetData>
    <row r="1" spans="1:77" ht="18.95" customHeight="1" thickTop="1" thickBot="1">
      <c r="A1" s="146" t="s">
        <v>0</v>
      </c>
      <c r="B1" s="100" t="s">
        <v>0</v>
      </c>
      <c r="C1" s="101"/>
      <c r="D1" s="101"/>
      <c r="E1" s="41"/>
      <c r="F1" s="41"/>
      <c r="G1" s="41"/>
      <c r="H1" s="41"/>
      <c r="I1" s="41"/>
      <c r="J1" s="41"/>
      <c r="K1" s="101" t="s">
        <v>1</v>
      </c>
      <c r="L1" s="101"/>
      <c r="M1" s="101"/>
      <c r="N1" s="42"/>
      <c r="O1" s="42"/>
      <c r="P1" s="42"/>
      <c r="Q1" s="42"/>
      <c r="R1" s="42"/>
      <c r="S1" s="42"/>
      <c r="T1" s="101" t="s">
        <v>2</v>
      </c>
      <c r="U1" s="101"/>
      <c r="V1" s="12"/>
      <c r="W1" s="12"/>
      <c r="X1" s="12"/>
      <c r="Y1" s="12"/>
      <c r="Z1" s="101" t="s">
        <v>3</v>
      </c>
      <c r="AA1" s="101"/>
      <c r="AB1" s="101"/>
      <c r="AC1" s="101"/>
      <c r="AD1" s="12"/>
      <c r="AE1" s="40"/>
      <c r="AF1" s="114" t="s">
        <v>8</v>
      </c>
      <c r="AG1" s="115"/>
      <c r="AH1" s="115"/>
      <c r="AI1" s="115"/>
      <c r="AJ1" s="115"/>
      <c r="AK1" s="115" t="s">
        <v>116</v>
      </c>
      <c r="AL1" s="115"/>
      <c r="AM1" s="115" t="s">
        <v>9</v>
      </c>
      <c r="AN1" s="115"/>
      <c r="AO1" s="115" t="s">
        <v>10</v>
      </c>
      <c r="AP1" s="115"/>
      <c r="AQ1" s="115" t="s">
        <v>11</v>
      </c>
      <c r="AR1" s="115"/>
      <c r="AS1" s="115" t="s">
        <v>12</v>
      </c>
      <c r="AT1" s="115"/>
      <c r="AU1" s="115" t="s">
        <v>13</v>
      </c>
      <c r="AV1" s="115"/>
      <c r="AW1" s="115" t="s">
        <v>14</v>
      </c>
      <c r="AX1" s="116"/>
      <c r="AY1" s="150"/>
    </row>
    <row r="2" spans="1:77" ht="18.95" customHeight="1" thickTop="1" thickBot="1">
      <c r="A2" s="146"/>
      <c r="B2" s="102" t="s">
        <v>4</v>
      </c>
      <c r="C2" s="103"/>
      <c r="D2" s="103"/>
      <c r="E2" s="13"/>
      <c r="F2" s="13"/>
      <c r="G2" s="13"/>
      <c r="H2" s="103" t="s">
        <v>5</v>
      </c>
      <c r="I2" s="103"/>
      <c r="J2" s="103"/>
      <c r="K2" s="13"/>
      <c r="L2" s="13"/>
      <c r="M2" s="13"/>
      <c r="N2" s="103" t="s">
        <v>6</v>
      </c>
      <c r="O2" s="103"/>
      <c r="P2" s="13"/>
      <c r="Q2" s="13"/>
      <c r="R2" s="13"/>
      <c r="S2" s="103" t="s">
        <v>7</v>
      </c>
      <c r="T2" s="103"/>
      <c r="U2" s="13"/>
      <c r="V2" s="13"/>
      <c r="W2" s="13"/>
      <c r="X2" s="112" t="s">
        <v>115</v>
      </c>
      <c r="Y2" s="113"/>
      <c r="Z2" s="113"/>
      <c r="AA2" s="2"/>
      <c r="AB2" s="2"/>
      <c r="AC2" s="2"/>
      <c r="AD2" s="2"/>
      <c r="AE2" s="3"/>
      <c r="AF2" s="38"/>
      <c r="AG2" s="33"/>
      <c r="AH2" s="33"/>
      <c r="AI2" s="33"/>
      <c r="AJ2" s="33"/>
      <c r="AK2" s="33"/>
      <c r="AL2" s="33"/>
      <c r="AM2" s="76"/>
      <c r="AN2" s="76"/>
      <c r="AO2" s="76"/>
      <c r="AP2" s="76"/>
      <c r="AQ2" s="76"/>
      <c r="AR2" s="76"/>
      <c r="AS2" s="76"/>
      <c r="AT2" s="76"/>
      <c r="AU2" s="33"/>
      <c r="AV2" s="33"/>
      <c r="AW2" s="33"/>
      <c r="AX2" s="35"/>
    </row>
    <row r="3" spans="1:77" ht="18.95" customHeight="1" thickTop="1" thickBot="1">
      <c r="A3" s="146"/>
      <c r="B3" s="104" t="s">
        <v>16</v>
      </c>
      <c r="C3" s="105"/>
      <c r="D3" s="105"/>
      <c r="E3" s="105"/>
      <c r="F3" s="18"/>
      <c r="G3" s="18"/>
      <c r="H3" s="18"/>
      <c r="I3" s="18"/>
      <c r="J3" s="18"/>
      <c r="K3" s="18"/>
      <c r="L3" s="18"/>
      <c r="M3" s="18"/>
      <c r="N3" s="18"/>
      <c r="O3" s="18"/>
      <c r="P3" s="18"/>
      <c r="Q3" s="18"/>
      <c r="R3" s="18"/>
      <c r="S3" s="105" t="s">
        <v>108</v>
      </c>
      <c r="T3" s="105"/>
      <c r="U3" s="105"/>
      <c r="V3" s="105"/>
      <c r="W3" s="18"/>
      <c r="X3" s="18"/>
      <c r="Y3" s="18"/>
      <c r="Z3" s="18"/>
      <c r="AA3" s="18"/>
      <c r="AB3" s="18"/>
      <c r="AC3" s="18"/>
      <c r="AD3" s="18"/>
      <c r="AE3" s="32"/>
      <c r="AF3" s="23"/>
      <c r="AG3" s="13"/>
      <c r="AH3" s="13"/>
      <c r="AI3" s="13"/>
      <c r="AJ3" s="13"/>
      <c r="AK3" s="13"/>
      <c r="AL3" s="13"/>
      <c r="AM3" s="65"/>
      <c r="AN3" s="65"/>
      <c r="AO3" s="65"/>
      <c r="AP3" s="65"/>
      <c r="AQ3" s="65"/>
      <c r="AR3" s="65"/>
      <c r="AS3" s="65"/>
      <c r="AT3" s="65"/>
      <c r="AU3" s="13"/>
      <c r="AV3" s="13"/>
      <c r="AW3" s="13"/>
      <c r="AX3" s="36"/>
    </row>
    <row r="4" spans="1:77" ht="18.95" customHeight="1" thickTop="1" thickBot="1">
      <c r="A4" s="146" t="s">
        <v>111</v>
      </c>
      <c r="B4" s="106" t="s">
        <v>112</v>
      </c>
      <c r="C4" s="107"/>
      <c r="D4" s="107" t="s">
        <v>23</v>
      </c>
      <c r="E4" s="107"/>
      <c r="F4" s="107" t="s">
        <v>25</v>
      </c>
      <c r="G4" s="107"/>
      <c r="H4" s="107" t="s">
        <v>26</v>
      </c>
      <c r="I4" s="107"/>
      <c r="J4" s="107" t="s">
        <v>2</v>
      </c>
      <c r="K4" s="107"/>
      <c r="L4" s="107" t="s">
        <v>24</v>
      </c>
      <c r="M4" s="108"/>
      <c r="N4" s="109" t="s">
        <v>53</v>
      </c>
      <c r="O4" s="110"/>
      <c r="P4" s="110"/>
      <c r="Q4" s="110"/>
      <c r="R4" s="110"/>
      <c r="S4" s="110"/>
      <c r="T4" s="110"/>
      <c r="U4" s="110"/>
      <c r="V4" s="110"/>
      <c r="W4" s="110"/>
      <c r="X4" s="110"/>
      <c r="Y4" s="110"/>
      <c r="Z4" s="110"/>
      <c r="AA4" s="110"/>
      <c r="AB4" s="110"/>
      <c r="AC4" s="110"/>
      <c r="AD4" s="110"/>
      <c r="AE4" s="111"/>
      <c r="AF4" s="23"/>
      <c r="AG4" s="13"/>
      <c r="AH4" s="13"/>
      <c r="AI4" s="13"/>
      <c r="AJ4" s="13"/>
      <c r="AK4" s="13"/>
      <c r="AL4" s="13"/>
      <c r="AM4" s="65"/>
      <c r="AN4" s="65"/>
      <c r="AO4" s="65"/>
      <c r="AP4" s="65"/>
      <c r="AQ4" s="65"/>
      <c r="AR4" s="65"/>
      <c r="AS4" s="65"/>
      <c r="AT4" s="65"/>
      <c r="AU4" s="13"/>
      <c r="AV4" s="13"/>
      <c r="AW4" s="13"/>
      <c r="AX4" s="36"/>
    </row>
    <row r="5" spans="1:77" ht="18.95" customHeight="1" thickTop="1" thickBot="1">
      <c r="A5" s="146"/>
      <c r="B5" s="102" t="s">
        <v>17</v>
      </c>
      <c r="C5" s="103"/>
      <c r="D5" s="13">
        <f>SUM(H5:M5)</f>
        <v>10</v>
      </c>
      <c r="E5" s="13"/>
      <c r="F5" s="65">
        <f>ROUNDDOWN(((D5-10)/2),0)</f>
        <v>0</v>
      </c>
      <c r="G5" s="65"/>
      <c r="H5" s="13">
        <v>10</v>
      </c>
      <c r="I5" s="13"/>
      <c r="J5" s="13">
        <v>0</v>
      </c>
      <c r="K5" s="13"/>
      <c r="L5" s="13">
        <v>0</v>
      </c>
      <c r="M5" s="14"/>
      <c r="N5" s="1"/>
      <c r="O5" s="2"/>
      <c r="P5" s="2"/>
      <c r="Q5" s="2"/>
      <c r="R5" s="2"/>
      <c r="S5" s="2"/>
      <c r="T5" s="2"/>
      <c r="U5" s="2"/>
      <c r="V5" s="2"/>
      <c r="W5" s="2"/>
      <c r="X5" s="2"/>
      <c r="Y5" s="2"/>
      <c r="Z5" s="2"/>
      <c r="AA5" s="2"/>
      <c r="AB5" s="2"/>
      <c r="AC5" s="2"/>
      <c r="AD5" s="2"/>
      <c r="AE5" s="3"/>
      <c r="AF5" s="23"/>
      <c r="AG5" s="13"/>
      <c r="AH5" s="13"/>
      <c r="AI5" s="13"/>
      <c r="AJ5" s="13"/>
      <c r="AK5" s="13"/>
      <c r="AL5" s="13"/>
      <c r="AM5" s="65"/>
      <c r="AN5" s="65"/>
      <c r="AO5" s="65"/>
      <c r="AP5" s="65"/>
      <c r="AQ5" s="65"/>
      <c r="AR5" s="65"/>
      <c r="AS5" s="65"/>
      <c r="AT5" s="65"/>
      <c r="AU5" s="13"/>
      <c r="AV5" s="13"/>
      <c r="AW5" s="13"/>
      <c r="AX5" s="36"/>
    </row>
    <row r="6" spans="1:77" ht="18.95" customHeight="1" thickTop="1" thickBot="1">
      <c r="A6" s="146"/>
      <c r="B6" s="102" t="s">
        <v>18</v>
      </c>
      <c r="C6" s="103"/>
      <c r="D6" s="13">
        <f t="shared" ref="D6:D10" si="0">SUM(H6:M6)</f>
        <v>10</v>
      </c>
      <c r="E6" s="13"/>
      <c r="F6" s="65">
        <f t="shared" ref="F6:F10" si="1">ROUNDDOWN(((D6-10)/2),0)</f>
        <v>0</v>
      </c>
      <c r="G6" s="65"/>
      <c r="H6" s="13">
        <v>10</v>
      </c>
      <c r="I6" s="13"/>
      <c r="J6" s="13">
        <v>0</v>
      </c>
      <c r="K6" s="13"/>
      <c r="L6" s="13">
        <v>0</v>
      </c>
      <c r="M6" s="14"/>
      <c r="N6" s="1"/>
      <c r="O6" s="2"/>
      <c r="P6" s="2"/>
      <c r="Q6" s="2"/>
      <c r="R6" s="2"/>
      <c r="S6" s="2"/>
      <c r="T6" s="2"/>
      <c r="U6" s="2"/>
      <c r="V6" s="2"/>
      <c r="W6" s="2"/>
      <c r="X6" s="2"/>
      <c r="Y6" s="2"/>
      <c r="Z6" s="2"/>
      <c r="AA6" s="2"/>
      <c r="AB6" s="2"/>
      <c r="AC6" s="2"/>
      <c r="AD6" s="2"/>
      <c r="AE6" s="3"/>
      <c r="AF6" s="39"/>
      <c r="AG6" s="34"/>
      <c r="AH6" s="34"/>
      <c r="AI6" s="34"/>
      <c r="AJ6" s="34"/>
      <c r="AK6" s="34"/>
      <c r="AL6" s="34"/>
      <c r="AM6" s="77"/>
      <c r="AN6" s="77"/>
      <c r="AO6" s="77"/>
      <c r="AP6" s="77"/>
      <c r="AQ6" s="77"/>
      <c r="AR6" s="77"/>
      <c r="AS6" s="77"/>
      <c r="AT6" s="77"/>
      <c r="AU6" s="34"/>
      <c r="AV6" s="34"/>
      <c r="AW6" s="34"/>
      <c r="AX6" s="37"/>
    </row>
    <row r="7" spans="1:77" ht="18.95" customHeight="1" thickTop="1" thickBot="1">
      <c r="A7" s="146"/>
      <c r="B7" s="102" t="s">
        <v>19</v>
      </c>
      <c r="C7" s="103"/>
      <c r="D7" s="13">
        <f t="shared" si="0"/>
        <v>10</v>
      </c>
      <c r="E7" s="13"/>
      <c r="F7" s="65">
        <f t="shared" si="1"/>
        <v>0</v>
      </c>
      <c r="G7" s="65"/>
      <c r="H7" s="13">
        <v>10</v>
      </c>
      <c r="I7" s="13"/>
      <c r="J7" s="13">
        <v>0</v>
      </c>
      <c r="K7" s="13"/>
      <c r="L7" s="13">
        <v>0</v>
      </c>
      <c r="M7" s="14"/>
      <c r="N7" s="1"/>
      <c r="O7" s="2"/>
      <c r="P7" s="2"/>
      <c r="Q7" s="2"/>
      <c r="R7" s="2"/>
      <c r="S7" s="2"/>
      <c r="T7" s="2"/>
      <c r="U7" s="2"/>
      <c r="V7" s="2"/>
      <c r="W7" s="2"/>
      <c r="X7" s="2"/>
      <c r="Y7" s="2"/>
      <c r="Z7" s="2"/>
      <c r="AA7" s="2"/>
      <c r="AB7" s="2"/>
      <c r="AC7" s="2"/>
      <c r="AD7" s="2"/>
      <c r="AE7" s="3"/>
      <c r="AF7" s="117" t="s">
        <v>15</v>
      </c>
      <c r="AG7" s="118"/>
      <c r="AH7" s="118"/>
      <c r="AI7" s="118"/>
      <c r="AJ7" s="118"/>
      <c r="AK7" s="29">
        <f>SUM(AK2:AL6)</f>
        <v>0</v>
      </c>
      <c r="AL7" s="29"/>
      <c r="AM7" s="98">
        <f t="shared" ref="AM7" si="2">SUM(AM2:AN6)</f>
        <v>0</v>
      </c>
      <c r="AN7" s="98"/>
      <c r="AO7" s="98">
        <f t="shared" ref="AO7" si="3">SUM(AO2:AP6)</f>
        <v>0</v>
      </c>
      <c r="AP7" s="98"/>
      <c r="AQ7" s="98">
        <f t="shared" ref="AQ7" si="4">SUM(AQ2:AR6)</f>
        <v>0</v>
      </c>
      <c r="AR7" s="98"/>
      <c r="AS7" s="98">
        <f t="shared" ref="AS7" si="5">SUM(AS2:AT6)</f>
        <v>0</v>
      </c>
      <c r="AT7" s="98"/>
      <c r="AU7" s="29">
        <f t="shared" ref="AU7" si="6">SUM(AU2:AV6)</f>
        <v>0</v>
      </c>
      <c r="AV7" s="29"/>
      <c r="AW7" s="29">
        <f t="shared" ref="AW7" si="7">SUM(AW2:AX6)</f>
        <v>0</v>
      </c>
      <c r="AX7" s="30"/>
    </row>
    <row r="8" spans="1:77" ht="18.95" customHeight="1" thickTop="1" thickBot="1">
      <c r="A8" s="146"/>
      <c r="B8" s="102" t="s">
        <v>20</v>
      </c>
      <c r="C8" s="103"/>
      <c r="D8" s="13">
        <f t="shared" si="0"/>
        <v>10</v>
      </c>
      <c r="E8" s="13"/>
      <c r="F8" s="65">
        <f t="shared" si="1"/>
        <v>0</v>
      </c>
      <c r="G8" s="65"/>
      <c r="H8" s="13">
        <v>10</v>
      </c>
      <c r="I8" s="13"/>
      <c r="J8" s="13">
        <v>0</v>
      </c>
      <c r="K8" s="13"/>
      <c r="L8" s="13">
        <v>0</v>
      </c>
      <c r="M8" s="14"/>
      <c r="N8" s="1"/>
      <c r="O8" s="2"/>
      <c r="P8" s="2"/>
      <c r="Q8" s="2"/>
      <c r="R8" s="2"/>
      <c r="S8" s="2"/>
      <c r="T8" s="2"/>
      <c r="U8" s="2"/>
      <c r="V8" s="2"/>
      <c r="W8" s="2"/>
      <c r="X8" s="2"/>
      <c r="Y8" s="2"/>
      <c r="Z8" s="2"/>
      <c r="AA8" s="2"/>
      <c r="AB8" s="2"/>
      <c r="AC8" s="2"/>
      <c r="AD8" s="2"/>
      <c r="AE8" s="2"/>
      <c r="AF8" s="119" t="s">
        <v>13</v>
      </c>
      <c r="AG8" s="120"/>
      <c r="AH8" s="120"/>
      <c r="AI8" s="120"/>
      <c r="AJ8" s="120"/>
      <c r="AK8" s="120"/>
      <c r="AL8" s="120"/>
      <c r="AM8" s="120" t="s">
        <v>107</v>
      </c>
      <c r="AN8" s="120"/>
      <c r="AO8" s="79">
        <f>IF(SUM(AO10:AP44)&gt;SkillTOT,"Err.",(SUM(AO10:AP44)))</f>
        <v>0</v>
      </c>
      <c r="AP8" s="79"/>
      <c r="AQ8" s="79"/>
      <c r="AR8" s="120" t="s">
        <v>39</v>
      </c>
      <c r="AS8" s="120"/>
      <c r="AT8" s="120"/>
      <c r="AU8" s="120"/>
      <c r="AV8" s="76">
        <f>ArmorPen</f>
        <v>0</v>
      </c>
      <c r="AW8" s="76"/>
      <c r="AX8" s="78"/>
    </row>
    <row r="9" spans="1:77" ht="18.95" customHeight="1" thickTop="1" thickBot="1">
      <c r="A9" s="146"/>
      <c r="B9" s="102" t="s">
        <v>21</v>
      </c>
      <c r="C9" s="103"/>
      <c r="D9" s="13">
        <f t="shared" si="0"/>
        <v>10</v>
      </c>
      <c r="E9" s="13"/>
      <c r="F9" s="65">
        <f t="shared" si="1"/>
        <v>0</v>
      </c>
      <c r="G9" s="65"/>
      <c r="H9" s="13">
        <v>10</v>
      </c>
      <c r="I9" s="13"/>
      <c r="J9" s="13">
        <v>0</v>
      </c>
      <c r="K9" s="13"/>
      <c r="L9" s="13">
        <v>0</v>
      </c>
      <c r="M9" s="14"/>
      <c r="N9" s="1"/>
      <c r="O9" s="2"/>
      <c r="P9" s="2"/>
      <c r="Q9" s="2"/>
      <c r="R9" s="2"/>
      <c r="S9" s="2"/>
      <c r="T9" s="2"/>
      <c r="U9" s="2"/>
      <c r="V9" s="2"/>
      <c r="W9" s="2"/>
      <c r="X9" s="2"/>
      <c r="Y9" s="2"/>
      <c r="Z9" s="2"/>
      <c r="AA9" s="2"/>
      <c r="AB9" s="2"/>
      <c r="AC9" s="2"/>
      <c r="AD9" s="2"/>
      <c r="AE9" s="2"/>
      <c r="AF9" s="121" t="s">
        <v>54</v>
      </c>
      <c r="AG9" s="103" t="s">
        <v>0</v>
      </c>
      <c r="AH9" s="103"/>
      <c r="AI9" s="103"/>
      <c r="AJ9" s="103"/>
      <c r="AK9" s="103"/>
      <c r="AL9" s="103"/>
      <c r="AM9" s="103" t="s">
        <v>55</v>
      </c>
      <c r="AN9" s="103"/>
      <c r="AO9" s="103" t="s">
        <v>56</v>
      </c>
      <c r="AP9" s="103"/>
      <c r="AQ9" s="103" t="s">
        <v>112</v>
      </c>
      <c r="AR9" s="103"/>
      <c r="AS9" s="103" t="s">
        <v>57</v>
      </c>
      <c r="AT9" s="103"/>
      <c r="AU9" s="103" t="s">
        <v>33</v>
      </c>
      <c r="AV9" s="103"/>
      <c r="AW9" s="103" t="s">
        <v>58</v>
      </c>
      <c r="AX9" s="122"/>
    </row>
    <row r="10" spans="1:77" ht="18.95" customHeight="1" thickTop="1" thickBot="1">
      <c r="A10" s="146"/>
      <c r="B10" s="123" t="s">
        <v>22</v>
      </c>
      <c r="C10" s="124"/>
      <c r="D10" s="25">
        <f t="shared" si="0"/>
        <v>10</v>
      </c>
      <c r="E10" s="25"/>
      <c r="F10" s="66">
        <f t="shared" si="1"/>
        <v>0</v>
      </c>
      <c r="G10" s="66"/>
      <c r="H10" s="25">
        <v>10</v>
      </c>
      <c r="I10" s="25"/>
      <c r="J10" s="25">
        <v>0</v>
      </c>
      <c r="K10" s="25"/>
      <c r="L10" s="25">
        <v>0</v>
      </c>
      <c r="M10" s="26"/>
      <c r="N10" s="4"/>
      <c r="O10" s="5"/>
      <c r="P10" s="5"/>
      <c r="Q10" s="5"/>
      <c r="R10" s="5"/>
      <c r="S10" s="5"/>
      <c r="T10" s="5"/>
      <c r="U10" s="5"/>
      <c r="V10" s="5"/>
      <c r="W10" s="5"/>
      <c r="X10" s="5"/>
      <c r="Y10" s="5"/>
      <c r="Z10" s="5"/>
      <c r="AA10" s="5"/>
      <c r="AB10" s="5"/>
      <c r="AC10" s="5"/>
      <c r="AD10" s="5"/>
      <c r="AE10" s="5"/>
      <c r="AF10" s="43"/>
      <c r="AG10" s="87" t="s">
        <v>59</v>
      </c>
      <c r="AH10" s="87"/>
      <c r="AI10" s="87"/>
      <c r="AJ10" s="87"/>
      <c r="AK10" s="87"/>
      <c r="AL10" s="87"/>
      <c r="AM10" s="92">
        <f>SUM(AO10:AX10)</f>
        <v>0</v>
      </c>
      <c r="AN10" s="92"/>
      <c r="AO10" s="80">
        <v>0</v>
      </c>
      <c r="AP10" s="80"/>
      <c r="AQ10" s="65">
        <f>DBon</f>
        <v>0</v>
      </c>
      <c r="AR10" s="65"/>
      <c r="AS10" s="65">
        <f>IF(AND(AF10&lt;&gt;"",AO10&gt;0),3,0)</f>
        <v>0</v>
      </c>
      <c r="AT10" s="65"/>
      <c r="AU10" s="65"/>
      <c r="AV10" s="65"/>
      <c r="AW10" s="67">
        <f>$AV$8</f>
        <v>0</v>
      </c>
      <c r="AX10" s="70"/>
    </row>
    <row r="11" spans="1:77" ht="18.95" customHeight="1" thickTop="1">
      <c r="A11" s="147" t="s">
        <v>117</v>
      </c>
      <c r="B11" s="100" t="s">
        <v>88</v>
      </c>
      <c r="C11" s="101"/>
      <c r="D11" s="101"/>
      <c r="E11" s="101"/>
      <c r="F11" s="101"/>
      <c r="G11" s="101"/>
      <c r="H11" s="101"/>
      <c r="I11" s="101"/>
      <c r="J11" s="101"/>
      <c r="K11" s="101"/>
      <c r="L11" s="101"/>
      <c r="M11" s="101"/>
      <c r="N11" s="101"/>
      <c r="O11" s="101"/>
      <c r="P11" s="101"/>
      <c r="Q11" s="101"/>
      <c r="R11" s="101"/>
      <c r="S11" s="125"/>
      <c r="T11" s="127" t="s">
        <v>39</v>
      </c>
      <c r="U11" s="128"/>
      <c r="V11" s="128"/>
      <c r="W11" s="129"/>
      <c r="X11" s="109" t="s">
        <v>52</v>
      </c>
      <c r="Y11" s="110"/>
      <c r="Z11" s="110"/>
      <c r="AA11" s="110"/>
      <c r="AB11" s="110"/>
      <c r="AC11" s="110"/>
      <c r="AD11" s="110"/>
      <c r="AE11" s="110"/>
      <c r="AF11" s="43"/>
      <c r="AG11" s="87" t="s">
        <v>60</v>
      </c>
      <c r="AH11" s="87"/>
      <c r="AI11" s="87"/>
      <c r="AJ11" s="87"/>
      <c r="AK11" s="87"/>
      <c r="AL11" s="87"/>
      <c r="AM11" s="92">
        <f t="shared" ref="AM11:AM44" si="8">SUM(AO11:AX11)</f>
        <v>0</v>
      </c>
      <c r="AN11" s="92"/>
      <c r="AO11" s="80">
        <v>0</v>
      </c>
      <c r="AP11" s="80"/>
      <c r="AQ11" s="65">
        <f>IBon</f>
        <v>0</v>
      </c>
      <c r="AR11" s="65"/>
      <c r="AS11" s="65">
        <f t="shared" ref="AS11:AS44" si="9">IF(AND(AF11&lt;&gt;"",AO11&gt;0),3,0)</f>
        <v>0</v>
      </c>
      <c r="AT11" s="65"/>
      <c r="AU11" s="65"/>
      <c r="AV11" s="65"/>
      <c r="AW11" s="67" t="s">
        <v>85</v>
      </c>
      <c r="AX11" s="70"/>
    </row>
    <row r="12" spans="1:77" ht="18.95" customHeight="1">
      <c r="A12" s="148"/>
      <c r="B12" s="102" t="s">
        <v>27</v>
      </c>
      <c r="C12" s="103"/>
      <c r="D12" s="103" t="s">
        <v>30</v>
      </c>
      <c r="E12" s="103"/>
      <c r="F12" s="103" t="s">
        <v>31</v>
      </c>
      <c r="G12" s="103"/>
      <c r="H12" s="103" t="s">
        <v>28</v>
      </c>
      <c r="I12" s="103"/>
      <c r="J12" s="103" t="s">
        <v>29</v>
      </c>
      <c r="K12" s="103"/>
      <c r="L12" s="103" t="s">
        <v>32</v>
      </c>
      <c r="M12" s="103"/>
      <c r="N12" s="103" t="s">
        <v>113</v>
      </c>
      <c r="O12" s="103"/>
      <c r="P12" s="103" t="s">
        <v>36</v>
      </c>
      <c r="Q12" s="103"/>
      <c r="R12" s="103" t="s">
        <v>33</v>
      </c>
      <c r="S12" s="122"/>
      <c r="T12" s="75">
        <f>SUM(U31,U32,U34,U35)</f>
        <v>0</v>
      </c>
      <c r="U12" s="68"/>
      <c r="V12" s="68"/>
      <c r="W12" s="70"/>
      <c r="X12" s="1"/>
      <c r="Y12" s="2"/>
      <c r="Z12" s="2"/>
      <c r="AA12" s="2"/>
      <c r="AB12" s="2"/>
      <c r="AC12" s="2"/>
      <c r="AD12" s="2"/>
      <c r="AE12" s="2"/>
      <c r="AF12" s="43"/>
      <c r="AG12" s="87" t="s">
        <v>61</v>
      </c>
      <c r="AH12" s="87"/>
      <c r="AI12" s="87"/>
      <c r="AJ12" s="87"/>
      <c r="AK12" s="87"/>
      <c r="AL12" s="87"/>
      <c r="AM12" s="92">
        <f t="shared" si="8"/>
        <v>0</v>
      </c>
      <c r="AN12" s="92"/>
      <c r="AO12" s="80">
        <v>0</v>
      </c>
      <c r="AP12" s="80"/>
      <c r="AQ12" s="65">
        <f>CHBon</f>
        <v>0</v>
      </c>
      <c r="AR12" s="65"/>
      <c r="AS12" s="65">
        <f t="shared" si="9"/>
        <v>0</v>
      </c>
      <c r="AT12" s="65"/>
      <c r="AU12" s="65"/>
      <c r="AV12" s="65"/>
      <c r="AW12" s="67" t="s">
        <v>85</v>
      </c>
      <c r="AX12" s="70"/>
    </row>
    <row r="13" spans="1:77" ht="18.95" customHeight="1">
      <c r="A13" s="148"/>
      <c r="B13" s="49">
        <f>SUM(10,D13:S13)</f>
        <v>10</v>
      </c>
      <c r="C13" s="13"/>
      <c r="D13" s="65">
        <f>SUM(M31:O32)+SUM(P31:Q32)</f>
        <v>0</v>
      </c>
      <c r="E13" s="65"/>
      <c r="F13" s="65">
        <f>SUM(M34:O35)+SUM(P34:Q35)</f>
        <v>0</v>
      </c>
      <c r="G13" s="65"/>
      <c r="H13" s="65">
        <f>DBon</f>
        <v>0</v>
      </c>
      <c r="I13" s="65"/>
      <c r="J13" s="65">
        <f>$AA$2</f>
        <v>0</v>
      </c>
      <c r="K13" s="65"/>
      <c r="L13" s="65"/>
      <c r="M13" s="65"/>
      <c r="N13" s="65"/>
      <c r="O13" s="65"/>
      <c r="P13" s="65"/>
      <c r="Q13" s="65"/>
      <c r="R13" s="65"/>
      <c r="S13" s="65"/>
      <c r="T13" s="130" t="s">
        <v>40</v>
      </c>
      <c r="U13" s="113"/>
      <c r="V13" s="113"/>
      <c r="W13" s="131"/>
      <c r="X13" s="1"/>
      <c r="Y13" s="2"/>
      <c r="Z13" s="2"/>
      <c r="AA13" s="2"/>
      <c r="AB13" s="2"/>
      <c r="AC13" s="2"/>
      <c r="AD13" s="2"/>
      <c r="AE13" s="2"/>
      <c r="AF13" s="43"/>
      <c r="AG13" s="87" t="s">
        <v>62</v>
      </c>
      <c r="AH13" s="87"/>
      <c r="AI13" s="87"/>
      <c r="AJ13" s="87"/>
      <c r="AK13" s="87"/>
      <c r="AL13" s="87"/>
      <c r="AM13" s="92">
        <f t="shared" si="8"/>
        <v>0</v>
      </c>
      <c r="AN13" s="92"/>
      <c r="AO13" s="80">
        <v>0</v>
      </c>
      <c r="AP13" s="80"/>
      <c r="AQ13" s="65">
        <f>SBon</f>
        <v>0</v>
      </c>
      <c r="AR13" s="65"/>
      <c r="AS13" s="65">
        <f t="shared" si="9"/>
        <v>0</v>
      </c>
      <c r="AT13" s="65"/>
      <c r="AU13" s="65"/>
      <c r="AV13" s="65"/>
      <c r="AW13" s="67">
        <f>$AV$8</f>
        <v>0</v>
      </c>
      <c r="AX13" s="70"/>
      <c r="BX13" t="s">
        <v>112</v>
      </c>
    </row>
    <row r="14" spans="1:77" ht="18.95" customHeight="1">
      <c r="A14" s="148"/>
      <c r="B14" s="102" t="s">
        <v>34</v>
      </c>
      <c r="C14" s="103"/>
      <c r="D14" s="126"/>
      <c r="E14" s="126"/>
      <c r="F14" s="126"/>
      <c r="G14" s="126"/>
      <c r="H14" s="103" t="s">
        <v>28</v>
      </c>
      <c r="I14" s="103"/>
      <c r="J14" s="103" t="s">
        <v>29</v>
      </c>
      <c r="K14" s="103"/>
      <c r="L14" s="126"/>
      <c r="M14" s="126"/>
      <c r="N14" s="103" t="s">
        <v>113</v>
      </c>
      <c r="O14" s="103"/>
      <c r="P14" s="103" t="s">
        <v>37</v>
      </c>
      <c r="Q14" s="103"/>
      <c r="R14" s="103" t="s">
        <v>33</v>
      </c>
      <c r="S14" s="122"/>
      <c r="T14" s="75">
        <f>MIN(R31,R32,R34,R35)</f>
        <v>0</v>
      </c>
      <c r="U14" s="68"/>
      <c r="V14" s="68"/>
      <c r="W14" s="70"/>
      <c r="X14" s="1"/>
      <c r="Y14" s="2"/>
      <c r="Z14" s="2"/>
      <c r="AA14" s="2"/>
      <c r="AB14" s="2"/>
      <c r="AC14" s="2"/>
      <c r="AD14" s="2"/>
      <c r="AE14" s="2"/>
      <c r="AF14" s="43"/>
      <c r="AG14" s="87" t="s">
        <v>83</v>
      </c>
      <c r="AH14" s="87"/>
      <c r="AI14" s="87"/>
      <c r="AJ14" s="87"/>
      <c r="AK14" s="87"/>
      <c r="AL14" s="87"/>
      <c r="AM14" s="92">
        <f t="shared" si="8"/>
        <v>0</v>
      </c>
      <c r="AN14" s="92"/>
      <c r="AO14" s="80">
        <v>0</v>
      </c>
      <c r="AP14" s="80"/>
      <c r="AQ14" s="65">
        <f>IBon</f>
        <v>0</v>
      </c>
      <c r="AR14" s="65"/>
      <c r="AS14" s="65">
        <f t="shared" si="9"/>
        <v>0</v>
      </c>
      <c r="AT14" s="65"/>
      <c r="AU14" s="65"/>
      <c r="AV14" s="65"/>
      <c r="AW14" s="67" t="s">
        <v>85</v>
      </c>
      <c r="AX14" s="70"/>
      <c r="BX14" t="s">
        <v>17</v>
      </c>
      <c r="BY14">
        <f>SBon</f>
        <v>0</v>
      </c>
    </row>
    <row r="15" spans="1:77" ht="18.95" customHeight="1">
      <c r="A15" s="148"/>
      <c r="B15" s="49">
        <f>SUM(10,H15,J15,N15,P15,R15)</f>
        <v>10</v>
      </c>
      <c r="C15" s="13"/>
      <c r="D15" s="27"/>
      <c r="E15" s="27"/>
      <c r="F15" s="27"/>
      <c r="G15" s="27"/>
      <c r="H15" s="65">
        <f>DBon</f>
        <v>0</v>
      </c>
      <c r="I15" s="65"/>
      <c r="J15" s="65">
        <f>$AA$2</f>
        <v>0</v>
      </c>
      <c r="K15" s="65"/>
      <c r="L15" s="27"/>
      <c r="M15" s="27"/>
      <c r="N15" s="65"/>
      <c r="O15" s="65"/>
      <c r="P15" s="65"/>
      <c r="Q15" s="65"/>
      <c r="R15" s="65"/>
      <c r="S15" s="65"/>
      <c r="T15" s="130" t="s">
        <v>41</v>
      </c>
      <c r="U15" s="113"/>
      <c r="V15" s="113"/>
      <c r="W15" s="131"/>
      <c r="X15" s="1"/>
      <c r="Y15" s="2"/>
      <c r="Z15" s="2"/>
      <c r="AA15" s="2"/>
      <c r="AB15" s="2"/>
      <c r="AC15" s="2"/>
      <c r="AD15" s="2"/>
      <c r="AE15" s="2"/>
      <c r="AF15" s="43"/>
      <c r="AG15" s="87" t="s">
        <v>83</v>
      </c>
      <c r="AH15" s="87"/>
      <c r="AI15" s="87"/>
      <c r="AJ15" s="87"/>
      <c r="AK15" s="87"/>
      <c r="AL15" s="87"/>
      <c r="AM15" s="92">
        <f t="shared" si="8"/>
        <v>0</v>
      </c>
      <c r="AN15" s="92"/>
      <c r="AO15" s="80">
        <v>0</v>
      </c>
      <c r="AP15" s="80"/>
      <c r="AQ15" s="65">
        <f>IBon</f>
        <v>0</v>
      </c>
      <c r="AR15" s="65"/>
      <c r="AS15" s="65">
        <f t="shared" si="9"/>
        <v>0</v>
      </c>
      <c r="AT15" s="65"/>
      <c r="AU15" s="65"/>
      <c r="AV15" s="65"/>
      <c r="AW15" s="67" t="s">
        <v>85</v>
      </c>
      <c r="AX15" s="70"/>
      <c r="BX15" t="s">
        <v>18</v>
      </c>
      <c r="BY15">
        <f>DBon</f>
        <v>0</v>
      </c>
    </row>
    <row r="16" spans="1:77" ht="18.95" customHeight="1" thickBot="1">
      <c r="A16" s="148"/>
      <c r="B16" s="102" t="s">
        <v>35</v>
      </c>
      <c r="C16" s="103"/>
      <c r="D16" s="103" t="s">
        <v>30</v>
      </c>
      <c r="E16" s="103"/>
      <c r="F16" s="103" t="s">
        <v>31</v>
      </c>
      <c r="G16" s="103"/>
      <c r="H16" s="126"/>
      <c r="I16" s="126"/>
      <c r="J16" s="103" t="s">
        <v>29</v>
      </c>
      <c r="K16" s="103"/>
      <c r="L16" s="103" t="s">
        <v>32</v>
      </c>
      <c r="M16" s="103"/>
      <c r="N16" s="103" t="s">
        <v>113</v>
      </c>
      <c r="O16" s="103"/>
      <c r="P16" s="126"/>
      <c r="Q16" s="126"/>
      <c r="R16" s="103" t="s">
        <v>33</v>
      </c>
      <c r="S16" s="122"/>
      <c r="T16" s="54">
        <f>SUM(W31:Y32,W34:Y35)</f>
        <v>0</v>
      </c>
      <c r="U16" s="55"/>
      <c r="V16" s="55"/>
      <c r="W16" s="56"/>
      <c r="X16" s="4"/>
      <c r="Y16" s="5"/>
      <c r="Z16" s="5"/>
      <c r="AA16" s="5"/>
      <c r="AB16" s="5"/>
      <c r="AC16" s="5"/>
      <c r="AD16" s="5"/>
      <c r="AE16" s="5"/>
      <c r="AF16" s="43"/>
      <c r="AG16" s="87" t="s">
        <v>63</v>
      </c>
      <c r="AH16" s="87"/>
      <c r="AI16" s="87"/>
      <c r="AJ16" s="87"/>
      <c r="AK16" s="87"/>
      <c r="AL16" s="87"/>
      <c r="AM16" s="92">
        <f t="shared" si="8"/>
        <v>0</v>
      </c>
      <c r="AN16" s="92"/>
      <c r="AO16" s="80">
        <v>0</v>
      </c>
      <c r="AP16" s="80"/>
      <c r="AQ16" s="65">
        <f>CHBon</f>
        <v>0</v>
      </c>
      <c r="AR16" s="65"/>
      <c r="AS16" s="65">
        <f t="shared" si="9"/>
        <v>0</v>
      </c>
      <c r="AT16" s="65"/>
      <c r="AU16" s="65"/>
      <c r="AV16" s="65"/>
      <c r="AW16" s="67" t="s">
        <v>85</v>
      </c>
      <c r="AX16" s="70"/>
      <c r="BX16" t="s">
        <v>19</v>
      </c>
      <c r="BY16">
        <f>CBon</f>
        <v>0</v>
      </c>
    </row>
    <row r="17" spans="1:77" ht="18.95" customHeight="1" thickTop="1">
      <c r="A17" s="148"/>
      <c r="B17" s="49">
        <f>SUM(10,D17,F17,J17,L17,N17,R17)</f>
        <v>10</v>
      </c>
      <c r="C17" s="13"/>
      <c r="D17" s="65"/>
      <c r="E17" s="65"/>
      <c r="F17" s="65"/>
      <c r="G17" s="65"/>
      <c r="H17" s="27"/>
      <c r="I17" s="27"/>
      <c r="J17" s="65">
        <f>$AA$2</f>
        <v>0</v>
      </c>
      <c r="K17" s="65"/>
      <c r="L17" s="65"/>
      <c r="M17" s="65"/>
      <c r="N17" s="65"/>
      <c r="O17" s="65"/>
      <c r="P17" s="27"/>
      <c r="Q17" s="27"/>
      <c r="R17" s="65"/>
      <c r="S17" s="65"/>
      <c r="T17" s="127" t="s">
        <v>50</v>
      </c>
      <c r="U17" s="128"/>
      <c r="V17" s="128"/>
      <c r="W17" s="129"/>
      <c r="X17" s="132" t="s">
        <v>51</v>
      </c>
      <c r="Y17" s="133"/>
      <c r="Z17" s="133"/>
      <c r="AA17" s="134"/>
      <c r="AB17" s="132" t="s">
        <v>95</v>
      </c>
      <c r="AC17" s="133"/>
      <c r="AD17" s="133"/>
      <c r="AE17" s="134"/>
      <c r="AF17" s="43"/>
      <c r="AG17" s="88" t="s">
        <v>84</v>
      </c>
      <c r="AH17" s="89"/>
      <c r="AI17" s="89"/>
      <c r="AJ17" s="89"/>
      <c r="AK17" s="89"/>
      <c r="AL17" s="90"/>
      <c r="AM17" s="92" t="str">
        <f>IF(AO17&lt;1,"-",SUM(AO17:AX17))</f>
        <v>-</v>
      </c>
      <c r="AN17" s="92"/>
      <c r="AO17" s="80">
        <v>0</v>
      </c>
      <c r="AP17" s="80"/>
      <c r="AQ17" s="65">
        <f>DBon</f>
        <v>0</v>
      </c>
      <c r="AR17" s="65"/>
      <c r="AS17" s="65">
        <f t="shared" si="9"/>
        <v>0</v>
      </c>
      <c r="AT17" s="65"/>
      <c r="AU17" s="65"/>
      <c r="AV17" s="65"/>
      <c r="AW17" s="67">
        <f>$AV$8</f>
        <v>0</v>
      </c>
      <c r="AX17" s="70"/>
      <c r="BX17" t="s">
        <v>20</v>
      </c>
      <c r="BY17">
        <f>IBon</f>
        <v>0</v>
      </c>
    </row>
    <row r="18" spans="1:77" ht="18.95" customHeight="1">
      <c r="A18" s="148"/>
      <c r="B18" s="102" t="s">
        <v>38</v>
      </c>
      <c r="C18" s="103"/>
      <c r="D18" s="103"/>
      <c r="E18" s="103"/>
      <c r="F18" s="126"/>
      <c r="G18" s="126"/>
      <c r="H18" s="126"/>
      <c r="I18" s="126"/>
      <c r="J18" s="103" t="s">
        <v>29</v>
      </c>
      <c r="K18" s="103"/>
      <c r="L18" s="126"/>
      <c r="M18" s="126"/>
      <c r="N18" s="103" t="s">
        <v>113</v>
      </c>
      <c r="O18" s="103"/>
      <c r="P18" s="126"/>
      <c r="Q18" s="126"/>
      <c r="R18" s="103" t="s">
        <v>33</v>
      </c>
      <c r="S18" s="122"/>
      <c r="T18" s="15">
        <f>HPTOT</f>
        <v>0</v>
      </c>
      <c r="U18" s="16"/>
      <c r="V18" s="16"/>
      <c r="W18" s="17"/>
      <c r="X18" s="15"/>
      <c r="Y18" s="16"/>
      <c r="Z18" s="16"/>
      <c r="AA18" s="17"/>
      <c r="AB18" s="135" t="s">
        <v>25</v>
      </c>
      <c r="AC18" s="103"/>
      <c r="AD18" s="13"/>
      <c r="AE18" s="14"/>
      <c r="AF18" s="43"/>
      <c r="AG18" s="88" t="s">
        <v>64</v>
      </c>
      <c r="AH18" s="89"/>
      <c r="AI18" s="89"/>
      <c r="AJ18" s="89"/>
      <c r="AK18" s="89"/>
      <c r="AL18" s="90"/>
      <c r="AM18" s="92">
        <f t="shared" si="8"/>
        <v>0</v>
      </c>
      <c r="AN18" s="92"/>
      <c r="AO18" s="80">
        <v>0</v>
      </c>
      <c r="AP18" s="80"/>
      <c r="AQ18" s="65">
        <f>CHBon</f>
        <v>0</v>
      </c>
      <c r="AR18" s="65"/>
      <c r="AS18" s="65">
        <f t="shared" si="9"/>
        <v>0</v>
      </c>
      <c r="AT18" s="65"/>
      <c r="AU18" s="65"/>
      <c r="AV18" s="65"/>
      <c r="AW18" s="67" t="s">
        <v>85</v>
      </c>
      <c r="AX18" s="70"/>
      <c r="BX18" t="s">
        <v>21</v>
      </c>
      <c r="BY18">
        <f>WBon</f>
        <v>0</v>
      </c>
    </row>
    <row r="19" spans="1:77" ht="18.95" customHeight="1" thickBot="1">
      <c r="A19" s="148"/>
      <c r="B19" s="95">
        <f>SUM(10,J19,N19,R19)</f>
        <v>10</v>
      </c>
      <c r="C19" s="25"/>
      <c r="D19" s="24"/>
      <c r="E19" s="24"/>
      <c r="F19" s="24"/>
      <c r="G19" s="24"/>
      <c r="H19" s="24"/>
      <c r="I19" s="24"/>
      <c r="J19" s="65">
        <f>$AA$2</f>
        <v>0</v>
      </c>
      <c r="K19" s="65"/>
      <c r="L19" s="24"/>
      <c r="M19" s="24"/>
      <c r="N19" s="65"/>
      <c r="O19" s="65"/>
      <c r="P19" s="24"/>
      <c r="Q19" s="24"/>
      <c r="R19" s="65"/>
      <c r="S19" s="65"/>
      <c r="T19" s="46"/>
      <c r="U19" s="47"/>
      <c r="V19" s="47"/>
      <c r="W19" s="48"/>
      <c r="X19" s="46"/>
      <c r="Y19" s="47"/>
      <c r="Z19" s="47"/>
      <c r="AA19" s="48"/>
      <c r="AB19" s="20">
        <f>SUM(AD18,DBon)</f>
        <v>0</v>
      </c>
      <c r="AC19" s="21"/>
      <c r="AD19" s="21"/>
      <c r="AE19" s="22"/>
      <c r="AF19" s="43"/>
      <c r="AG19" s="88" t="s">
        <v>65</v>
      </c>
      <c r="AH19" s="89"/>
      <c r="AI19" s="89"/>
      <c r="AJ19" s="89"/>
      <c r="AK19" s="89"/>
      <c r="AL19" s="90"/>
      <c r="AM19" s="92">
        <f t="shared" si="8"/>
        <v>0</v>
      </c>
      <c r="AN19" s="92"/>
      <c r="AO19" s="80">
        <v>0</v>
      </c>
      <c r="AP19" s="80"/>
      <c r="AQ19" s="65">
        <f>DBon</f>
        <v>0</v>
      </c>
      <c r="AR19" s="65"/>
      <c r="AS19" s="65">
        <f t="shared" si="9"/>
        <v>0</v>
      </c>
      <c r="AT19" s="65"/>
      <c r="AU19" s="65"/>
      <c r="AV19" s="65"/>
      <c r="AW19" s="67">
        <f>$AV$8</f>
        <v>0</v>
      </c>
      <c r="AX19" s="70"/>
      <c r="BX19" t="s">
        <v>22</v>
      </c>
      <c r="BY19">
        <f>CHBon</f>
        <v>0</v>
      </c>
    </row>
    <row r="20" spans="1:77" ht="18.95" customHeight="1" thickTop="1">
      <c r="A20" s="148"/>
      <c r="B20" s="128" t="s">
        <v>86</v>
      </c>
      <c r="C20" s="128"/>
      <c r="D20" s="128"/>
      <c r="E20" s="128"/>
      <c r="F20" s="128"/>
      <c r="G20" s="128"/>
      <c r="H20" s="128"/>
      <c r="I20" s="128"/>
      <c r="J20" s="128"/>
      <c r="K20" s="128"/>
      <c r="L20" s="128"/>
      <c r="M20" s="128"/>
      <c r="N20" s="128"/>
      <c r="O20" s="129"/>
      <c r="P20" s="84" t="s">
        <v>53</v>
      </c>
      <c r="Q20" s="85"/>
      <c r="R20" s="85"/>
      <c r="S20" s="85"/>
      <c r="T20" s="85"/>
      <c r="U20" s="85"/>
      <c r="V20" s="85"/>
      <c r="W20" s="85"/>
      <c r="X20" s="85"/>
      <c r="Y20" s="85"/>
      <c r="Z20" s="85"/>
      <c r="AA20" s="85"/>
      <c r="AB20" s="85"/>
      <c r="AC20" s="85"/>
      <c r="AD20" s="85"/>
      <c r="AE20" s="86"/>
      <c r="AF20" s="43"/>
      <c r="AG20" s="88" t="s">
        <v>66</v>
      </c>
      <c r="AH20" s="89"/>
      <c r="AI20" s="89"/>
      <c r="AJ20" s="89"/>
      <c r="AK20" s="89"/>
      <c r="AL20" s="90"/>
      <c r="AM20" s="92">
        <f t="shared" si="8"/>
        <v>0</v>
      </c>
      <c r="AN20" s="92"/>
      <c r="AO20" s="80">
        <v>0</v>
      </c>
      <c r="AP20" s="80"/>
      <c r="AQ20" s="65">
        <f>DBon</f>
        <v>0</v>
      </c>
      <c r="AR20" s="65"/>
      <c r="AS20" s="65">
        <f t="shared" si="9"/>
        <v>0</v>
      </c>
      <c r="AT20" s="65"/>
      <c r="AU20" s="65"/>
      <c r="AV20" s="65"/>
      <c r="AW20" s="67">
        <f>$AV$8</f>
        <v>0</v>
      </c>
      <c r="AX20" s="70"/>
    </row>
    <row r="21" spans="1:77" ht="18.95" customHeight="1">
      <c r="A21" s="148"/>
      <c r="B21" s="97" t="s">
        <v>87</v>
      </c>
      <c r="C21" s="136"/>
      <c r="D21" s="112" t="s">
        <v>9</v>
      </c>
      <c r="E21" s="102"/>
      <c r="F21" s="103" t="s">
        <v>17</v>
      </c>
      <c r="G21" s="103"/>
      <c r="H21" s="112" t="s">
        <v>18</v>
      </c>
      <c r="I21" s="102"/>
      <c r="J21" s="112" t="s">
        <v>29</v>
      </c>
      <c r="K21" s="102"/>
      <c r="L21" s="112" t="s">
        <v>112</v>
      </c>
      <c r="M21" s="102"/>
      <c r="N21" s="112" t="s">
        <v>33</v>
      </c>
      <c r="O21" s="131"/>
      <c r="P21" s="20"/>
      <c r="Q21" s="21"/>
      <c r="R21" s="21"/>
      <c r="S21" s="21"/>
      <c r="T21" s="21"/>
      <c r="U21" s="21"/>
      <c r="V21" s="21"/>
      <c r="W21" s="21"/>
      <c r="X21" s="21"/>
      <c r="Y21" s="21"/>
      <c r="Z21" s="21"/>
      <c r="AA21" s="21"/>
      <c r="AB21" s="21"/>
      <c r="AC21" s="21"/>
      <c r="AD21" s="21"/>
      <c r="AE21" s="22"/>
      <c r="AF21" s="43"/>
      <c r="AG21" s="88" t="s">
        <v>67</v>
      </c>
      <c r="AH21" s="89"/>
      <c r="AI21" s="89"/>
      <c r="AJ21" s="89"/>
      <c r="AK21" s="89"/>
      <c r="AL21" s="90"/>
      <c r="AM21" s="92" t="str">
        <f>IF(AO21&lt;1,"-",SUM(AO21:AX21))</f>
        <v>-</v>
      </c>
      <c r="AN21" s="92"/>
      <c r="AO21" s="80">
        <v>0</v>
      </c>
      <c r="AP21" s="80"/>
      <c r="AQ21" s="65">
        <f>CHBon</f>
        <v>0</v>
      </c>
      <c r="AR21" s="65"/>
      <c r="AS21" s="65">
        <f t="shared" si="9"/>
        <v>0</v>
      </c>
      <c r="AT21" s="65"/>
      <c r="AU21" s="65"/>
      <c r="AV21" s="65"/>
      <c r="AW21" s="67" t="s">
        <v>85</v>
      </c>
      <c r="AX21" s="70"/>
      <c r="BX21" t="s">
        <v>9</v>
      </c>
      <c r="BY21">
        <f>BABTot</f>
        <v>0</v>
      </c>
    </row>
    <row r="22" spans="1:77" ht="18.95" customHeight="1" thickBot="1">
      <c r="A22" s="149"/>
      <c r="B22" s="5">
        <f>SUM(10,D22:O22)</f>
        <v>10</v>
      </c>
      <c r="C22" s="45"/>
      <c r="D22" s="65">
        <f>VLOOKUP($D$21,$BX$21:$BY$22,2,FALSE)</f>
        <v>0</v>
      </c>
      <c r="E22" s="65"/>
      <c r="F22" s="65">
        <f>VLOOKUP($F$21,$BX$14:$BY$19,2,FALSE)</f>
        <v>0</v>
      </c>
      <c r="G22" s="65"/>
      <c r="H22" s="65">
        <f>VLOOKUP($H$21,$BX$14:$BY$19,2,TRUE)</f>
        <v>0</v>
      </c>
      <c r="I22" s="65"/>
      <c r="J22" s="65">
        <f>$AA$2</f>
        <v>0</v>
      </c>
      <c r="K22" s="65"/>
      <c r="L22" s="65">
        <f>(IF($L$21="","",(VLOOKUP(L21,$BX$13:$BY$19,2,FALSE))))</f>
        <v>0</v>
      </c>
      <c r="M22" s="65"/>
      <c r="N22" s="65"/>
      <c r="O22" s="65"/>
      <c r="P22" s="57"/>
      <c r="Q22" s="50"/>
      <c r="R22" s="50"/>
      <c r="S22" s="50"/>
      <c r="T22" s="50"/>
      <c r="U22" s="50"/>
      <c r="V22" s="50"/>
      <c r="W22" s="50"/>
      <c r="X22" s="50"/>
      <c r="Y22" s="50"/>
      <c r="Z22" s="50"/>
      <c r="AA22" s="50"/>
      <c r="AB22" s="50"/>
      <c r="AC22" s="50"/>
      <c r="AD22" s="50"/>
      <c r="AE22" s="51"/>
      <c r="AF22" s="43"/>
      <c r="AG22" s="88" t="s">
        <v>68</v>
      </c>
      <c r="AH22" s="89"/>
      <c r="AI22" s="89"/>
      <c r="AJ22" s="89"/>
      <c r="AK22" s="89"/>
      <c r="AL22" s="90"/>
      <c r="AM22" s="92">
        <f t="shared" si="8"/>
        <v>0</v>
      </c>
      <c r="AN22" s="92"/>
      <c r="AO22" s="80">
        <v>0</v>
      </c>
      <c r="AP22" s="80"/>
      <c r="AQ22" s="65">
        <f>WBon</f>
        <v>0</v>
      </c>
      <c r="AR22" s="65"/>
      <c r="AS22" s="65">
        <f t="shared" si="9"/>
        <v>0</v>
      </c>
      <c r="AT22" s="65"/>
      <c r="AU22" s="65"/>
      <c r="AV22" s="65"/>
      <c r="AW22" s="67" t="s">
        <v>85</v>
      </c>
      <c r="AX22" s="70"/>
      <c r="BX22" t="s">
        <v>54</v>
      </c>
      <c r="BY22">
        <f>LVLTot</f>
        <v>0</v>
      </c>
    </row>
    <row r="23" spans="1:77" ht="18.95" customHeight="1" thickTop="1" thickBot="1">
      <c r="A23" s="146" t="s">
        <v>42</v>
      </c>
      <c r="B23" s="100" t="s">
        <v>42</v>
      </c>
      <c r="C23" s="101"/>
      <c r="D23" s="101"/>
      <c r="E23" s="101"/>
      <c r="F23" s="101"/>
      <c r="G23" s="101"/>
      <c r="H23" s="101"/>
      <c r="I23" s="101"/>
      <c r="J23" s="101"/>
      <c r="K23" s="101"/>
      <c r="L23" s="101"/>
      <c r="M23" s="101"/>
      <c r="N23" s="137"/>
      <c r="O23" s="81" t="s">
        <v>49</v>
      </c>
      <c r="P23" s="82"/>
      <c r="Q23" s="82"/>
      <c r="R23" s="82"/>
      <c r="S23" s="82"/>
      <c r="T23" s="82"/>
      <c r="U23" s="82"/>
      <c r="V23" s="82"/>
      <c r="W23" s="82"/>
      <c r="X23" s="82"/>
      <c r="Y23" s="82"/>
      <c r="Z23" s="82"/>
      <c r="AA23" s="82"/>
      <c r="AB23" s="82"/>
      <c r="AC23" s="82"/>
      <c r="AD23" s="82"/>
      <c r="AE23" s="83"/>
      <c r="AF23" s="43"/>
      <c r="AG23" s="88" t="s">
        <v>69</v>
      </c>
      <c r="AH23" s="89"/>
      <c r="AI23" s="89"/>
      <c r="AJ23" s="89"/>
      <c r="AK23" s="89"/>
      <c r="AL23" s="90"/>
      <c r="AM23" s="92">
        <f t="shared" si="8"/>
        <v>0</v>
      </c>
      <c r="AN23" s="92"/>
      <c r="AO23" s="80">
        <v>0</v>
      </c>
      <c r="AP23" s="80"/>
      <c r="AQ23" s="65">
        <f>CHBon</f>
        <v>0</v>
      </c>
      <c r="AR23" s="65"/>
      <c r="AS23" s="65">
        <f t="shared" si="9"/>
        <v>0</v>
      </c>
      <c r="AT23" s="65"/>
      <c r="AU23" s="65"/>
      <c r="AV23" s="65"/>
      <c r="AW23" s="67" t="s">
        <v>85</v>
      </c>
      <c r="AX23" s="70"/>
    </row>
    <row r="24" spans="1:77" ht="18.95" customHeight="1" thickTop="1" thickBot="1">
      <c r="A24" s="146"/>
      <c r="B24" s="102" t="s">
        <v>43</v>
      </c>
      <c r="C24" s="103"/>
      <c r="D24" s="103"/>
      <c r="E24" s="103"/>
      <c r="F24" s="103" t="s">
        <v>46</v>
      </c>
      <c r="G24" s="103"/>
      <c r="H24" s="103"/>
      <c r="I24" s="103" t="s">
        <v>47</v>
      </c>
      <c r="J24" s="103"/>
      <c r="K24" s="103" t="s">
        <v>24</v>
      </c>
      <c r="L24" s="103"/>
      <c r="M24" s="103" t="s">
        <v>33</v>
      </c>
      <c r="N24" s="112"/>
      <c r="O24" s="28"/>
      <c r="P24" s="13"/>
      <c r="Q24" s="13"/>
      <c r="R24" s="13"/>
      <c r="S24" s="13"/>
      <c r="T24" s="13"/>
      <c r="U24" s="13"/>
      <c r="V24" s="13"/>
      <c r="W24" s="13"/>
      <c r="X24" s="13"/>
      <c r="Y24" s="13"/>
      <c r="Z24" s="13"/>
      <c r="AA24" s="13"/>
      <c r="AB24" s="13"/>
      <c r="AC24" s="13"/>
      <c r="AD24" s="13"/>
      <c r="AE24" s="14"/>
      <c r="AF24" s="43"/>
      <c r="AG24" s="88" t="s">
        <v>70</v>
      </c>
      <c r="AH24" s="89"/>
      <c r="AI24" s="89"/>
      <c r="AJ24" s="89"/>
      <c r="AK24" s="89"/>
      <c r="AL24" s="90"/>
      <c r="AM24" s="92" t="str">
        <f t="shared" ref="AM24:AM29" si="10">IF(AO24&lt;1,"-",SUM(AO24:AX24))</f>
        <v>-</v>
      </c>
      <c r="AN24" s="92"/>
      <c r="AO24" s="80">
        <v>0</v>
      </c>
      <c r="AP24" s="80"/>
      <c r="AQ24" s="65">
        <f>IBon</f>
        <v>0</v>
      </c>
      <c r="AR24" s="65"/>
      <c r="AS24" s="65">
        <f t="shared" si="9"/>
        <v>0</v>
      </c>
      <c r="AT24" s="65"/>
      <c r="AU24" s="65"/>
      <c r="AV24" s="65"/>
      <c r="AW24" s="67" t="s">
        <v>85</v>
      </c>
      <c r="AX24" s="70"/>
    </row>
    <row r="25" spans="1:77" ht="18.95" customHeight="1" thickTop="1" thickBot="1">
      <c r="A25" s="146"/>
      <c r="B25" s="49">
        <f>SUM(F25:N25)</f>
        <v>0</v>
      </c>
      <c r="C25" s="13"/>
      <c r="D25" s="13"/>
      <c r="E25" s="13"/>
      <c r="F25" s="67">
        <f>FortTOT</f>
        <v>0</v>
      </c>
      <c r="G25" s="68"/>
      <c r="H25" s="69"/>
      <c r="I25" s="67">
        <f>CBon</f>
        <v>0</v>
      </c>
      <c r="J25" s="69"/>
      <c r="K25" s="67"/>
      <c r="L25" s="69"/>
      <c r="M25" s="67"/>
      <c r="N25" s="70"/>
      <c r="O25" s="28"/>
      <c r="P25" s="13"/>
      <c r="Q25" s="13"/>
      <c r="R25" s="13"/>
      <c r="S25" s="13"/>
      <c r="T25" s="13"/>
      <c r="U25" s="13"/>
      <c r="V25" s="13"/>
      <c r="W25" s="13"/>
      <c r="X25" s="13"/>
      <c r="Y25" s="13"/>
      <c r="Z25" s="13"/>
      <c r="AA25" s="13"/>
      <c r="AB25" s="13"/>
      <c r="AC25" s="13"/>
      <c r="AD25" s="13"/>
      <c r="AE25" s="14"/>
      <c r="AF25" s="43"/>
      <c r="AG25" s="88" t="s">
        <v>70</v>
      </c>
      <c r="AH25" s="89"/>
      <c r="AI25" s="89"/>
      <c r="AJ25" s="89"/>
      <c r="AK25" s="89"/>
      <c r="AL25" s="90"/>
      <c r="AM25" s="92" t="str">
        <f t="shared" si="10"/>
        <v>-</v>
      </c>
      <c r="AN25" s="92"/>
      <c r="AO25" s="80">
        <v>0</v>
      </c>
      <c r="AP25" s="80"/>
      <c r="AQ25" s="65">
        <f>IBon</f>
        <v>0</v>
      </c>
      <c r="AR25" s="65"/>
      <c r="AS25" s="65">
        <f t="shared" si="9"/>
        <v>0</v>
      </c>
      <c r="AT25" s="65"/>
      <c r="AU25" s="65"/>
      <c r="AV25" s="65"/>
      <c r="AW25" s="67" t="s">
        <v>85</v>
      </c>
      <c r="AX25" s="70"/>
    </row>
    <row r="26" spans="1:77" ht="18.95" customHeight="1" thickTop="1" thickBot="1">
      <c r="A26" s="146"/>
      <c r="B26" s="102" t="s">
        <v>44</v>
      </c>
      <c r="C26" s="103"/>
      <c r="D26" s="103"/>
      <c r="E26" s="103"/>
      <c r="F26" s="103" t="s">
        <v>46</v>
      </c>
      <c r="G26" s="103"/>
      <c r="H26" s="103"/>
      <c r="I26" s="103" t="s">
        <v>28</v>
      </c>
      <c r="J26" s="103"/>
      <c r="K26" s="103" t="s">
        <v>24</v>
      </c>
      <c r="L26" s="103"/>
      <c r="M26" s="103" t="s">
        <v>33</v>
      </c>
      <c r="N26" s="112"/>
      <c r="O26" s="28"/>
      <c r="P26" s="13"/>
      <c r="Q26" s="13"/>
      <c r="R26" s="13"/>
      <c r="S26" s="13"/>
      <c r="T26" s="13"/>
      <c r="U26" s="13"/>
      <c r="V26" s="13"/>
      <c r="W26" s="13"/>
      <c r="X26" s="13"/>
      <c r="Y26" s="13"/>
      <c r="Z26" s="13"/>
      <c r="AA26" s="13"/>
      <c r="AB26" s="13"/>
      <c r="AC26" s="13"/>
      <c r="AD26" s="13"/>
      <c r="AE26" s="14"/>
      <c r="AF26" s="43"/>
      <c r="AG26" s="88" t="s">
        <v>70</v>
      </c>
      <c r="AH26" s="89"/>
      <c r="AI26" s="89"/>
      <c r="AJ26" s="89"/>
      <c r="AK26" s="89"/>
      <c r="AL26" s="90"/>
      <c r="AM26" s="92" t="str">
        <f t="shared" si="10"/>
        <v>-</v>
      </c>
      <c r="AN26" s="92"/>
      <c r="AO26" s="80">
        <v>0</v>
      </c>
      <c r="AP26" s="80"/>
      <c r="AQ26" s="65">
        <f>IBon</f>
        <v>0</v>
      </c>
      <c r="AR26" s="65"/>
      <c r="AS26" s="65">
        <f t="shared" si="9"/>
        <v>0</v>
      </c>
      <c r="AT26" s="65"/>
      <c r="AU26" s="65"/>
      <c r="AV26" s="65"/>
      <c r="AW26" s="67" t="s">
        <v>85</v>
      </c>
      <c r="AX26" s="70"/>
    </row>
    <row r="27" spans="1:77" ht="18.95" customHeight="1" thickTop="1" thickBot="1">
      <c r="A27" s="146"/>
      <c r="B27" s="49">
        <f>SUM(F27:N27)</f>
        <v>0</v>
      </c>
      <c r="C27" s="13"/>
      <c r="D27" s="13"/>
      <c r="E27" s="13"/>
      <c r="F27" s="65">
        <f>RefTOT</f>
        <v>0</v>
      </c>
      <c r="G27" s="65"/>
      <c r="H27" s="65"/>
      <c r="I27" s="65">
        <f>DBon</f>
        <v>0</v>
      </c>
      <c r="J27" s="65"/>
      <c r="K27" s="65"/>
      <c r="L27" s="65"/>
      <c r="M27" s="65"/>
      <c r="N27" s="67"/>
      <c r="O27" s="28"/>
      <c r="P27" s="13"/>
      <c r="Q27" s="13"/>
      <c r="R27" s="13"/>
      <c r="S27" s="13"/>
      <c r="T27" s="13"/>
      <c r="U27" s="13"/>
      <c r="V27" s="13"/>
      <c r="W27" s="13"/>
      <c r="X27" s="13"/>
      <c r="Y27" s="13"/>
      <c r="Z27" s="13"/>
      <c r="AA27" s="13"/>
      <c r="AB27" s="13"/>
      <c r="AC27" s="13"/>
      <c r="AD27" s="13"/>
      <c r="AE27" s="14"/>
      <c r="AF27" s="43"/>
      <c r="AG27" s="88" t="s">
        <v>70</v>
      </c>
      <c r="AH27" s="89"/>
      <c r="AI27" s="89"/>
      <c r="AJ27" s="89"/>
      <c r="AK27" s="89"/>
      <c r="AL27" s="90"/>
      <c r="AM27" s="92" t="str">
        <f t="shared" si="10"/>
        <v>-</v>
      </c>
      <c r="AN27" s="92"/>
      <c r="AO27" s="80">
        <v>0</v>
      </c>
      <c r="AP27" s="80"/>
      <c r="AQ27" s="65">
        <f>IBon</f>
        <v>0</v>
      </c>
      <c r="AR27" s="65"/>
      <c r="AS27" s="65">
        <f t="shared" si="9"/>
        <v>0</v>
      </c>
      <c r="AT27" s="65"/>
      <c r="AU27" s="65"/>
      <c r="AV27" s="65"/>
      <c r="AW27" s="67" t="s">
        <v>85</v>
      </c>
      <c r="AX27" s="70"/>
    </row>
    <row r="28" spans="1:77" ht="18.95" customHeight="1" thickTop="1" thickBot="1">
      <c r="A28" s="146"/>
      <c r="B28" s="102" t="s">
        <v>45</v>
      </c>
      <c r="C28" s="103"/>
      <c r="D28" s="103"/>
      <c r="E28" s="103"/>
      <c r="F28" s="103" t="s">
        <v>46</v>
      </c>
      <c r="G28" s="103"/>
      <c r="H28" s="103"/>
      <c r="I28" s="103" t="s">
        <v>48</v>
      </c>
      <c r="J28" s="103"/>
      <c r="K28" s="103" t="s">
        <v>24</v>
      </c>
      <c r="L28" s="103"/>
      <c r="M28" s="103" t="s">
        <v>33</v>
      </c>
      <c r="N28" s="112"/>
      <c r="O28" s="28"/>
      <c r="P28" s="13"/>
      <c r="Q28" s="13"/>
      <c r="R28" s="13"/>
      <c r="S28" s="13"/>
      <c r="T28" s="13"/>
      <c r="U28" s="13"/>
      <c r="V28" s="13"/>
      <c r="W28" s="13"/>
      <c r="X28" s="13"/>
      <c r="Y28" s="13"/>
      <c r="Z28" s="13"/>
      <c r="AA28" s="13"/>
      <c r="AB28" s="13"/>
      <c r="AC28" s="13"/>
      <c r="AD28" s="13"/>
      <c r="AE28" s="14"/>
      <c r="AF28" s="43"/>
      <c r="AG28" s="88" t="s">
        <v>70</v>
      </c>
      <c r="AH28" s="89"/>
      <c r="AI28" s="89"/>
      <c r="AJ28" s="89"/>
      <c r="AK28" s="89"/>
      <c r="AL28" s="90"/>
      <c r="AM28" s="92" t="str">
        <f t="shared" si="10"/>
        <v>-</v>
      </c>
      <c r="AN28" s="92"/>
      <c r="AO28" s="80">
        <v>0</v>
      </c>
      <c r="AP28" s="80"/>
      <c r="AQ28" s="65">
        <f>IBon</f>
        <v>0</v>
      </c>
      <c r="AR28" s="65"/>
      <c r="AS28" s="65">
        <f t="shared" si="9"/>
        <v>0</v>
      </c>
      <c r="AT28" s="65"/>
      <c r="AU28" s="65"/>
      <c r="AV28" s="65"/>
      <c r="AW28" s="67" t="s">
        <v>85</v>
      </c>
      <c r="AX28" s="70"/>
    </row>
    <row r="29" spans="1:77" ht="18.95" customHeight="1" thickTop="1" thickBot="1">
      <c r="A29" s="146"/>
      <c r="B29" s="45">
        <f>SUM(F29:N29)</f>
        <v>0</v>
      </c>
      <c r="C29" s="18"/>
      <c r="D29" s="18"/>
      <c r="E29" s="18"/>
      <c r="F29" s="71">
        <f>WilTOT</f>
        <v>0</v>
      </c>
      <c r="G29" s="71"/>
      <c r="H29" s="71"/>
      <c r="I29" s="71">
        <f>WBon</f>
        <v>0</v>
      </c>
      <c r="J29" s="71"/>
      <c r="K29" s="71"/>
      <c r="L29" s="71"/>
      <c r="M29" s="71"/>
      <c r="N29" s="72"/>
      <c r="O29" s="31"/>
      <c r="P29" s="18"/>
      <c r="Q29" s="18"/>
      <c r="R29" s="18"/>
      <c r="S29" s="18"/>
      <c r="T29" s="18"/>
      <c r="U29" s="18"/>
      <c r="V29" s="18"/>
      <c r="W29" s="18"/>
      <c r="X29" s="18"/>
      <c r="Y29" s="18"/>
      <c r="Z29" s="18"/>
      <c r="AA29" s="18"/>
      <c r="AB29" s="18"/>
      <c r="AC29" s="18"/>
      <c r="AD29" s="18"/>
      <c r="AE29" s="19"/>
      <c r="AF29" s="43"/>
      <c r="AG29" s="88" t="s">
        <v>70</v>
      </c>
      <c r="AH29" s="89"/>
      <c r="AI29" s="89"/>
      <c r="AJ29" s="89"/>
      <c r="AK29" s="89"/>
      <c r="AL29" s="90"/>
      <c r="AM29" s="92" t="str">
        <f t="shared" si="10"/>
        <v>-</v>
      </c>
      <c r="AN29" s="92"/>
      <c r="AO29" s="80">
        <v>0</v>
      </c>
      <c r="AP29" s="80"/>
      <c r="AQ29" s="65">
        <f>IBon</f>
        <v>0</v>
      </c>
      <c r="AR29" s="65"/>
      <c r="AS29" s="65">
        <f t="shared" si="9"/>
        <v>0</v>
      </c>
      <c r="AT29" s="65"/>
      <c r="AU29" s="65"/>
      <c r="AV29" s="65"/>
      <c r="AW29" s="67" t="s">
        <v>85</v>
      </c>
      <c r="AX29" s="70"/>
    </row>
    <row r="30" spans="1:77" ht="18.95" customHeight="1" thickTop="1" thickBot="1">
      <c r="A30" s="146" t="s">
        <v>88</v>
      </c>
      <c r="B30" s="100" t="s">
        <v>88</v>
      </c>
      <c r="C30" s="101"/>
      <c r="D30" s="101"/>
      <c r="E30" s="101"/>
      <c r="F30" s="101"/>
      <c r="G30" s="101"/>
      <c r="H30" s="101"/>
      <c r="I30" s="101"/>
      <c r="J30" s="101"/>
      <c r="K30" s="101"/>
      <c r="L30" s="101"/>
      <c r="M30" s="101" t="s">
        <v>89</v>
      </c>
      <c r="N30" s="101"/>
      <c r="O30" s="101"/>
      <c r="P30" s="101" t="s">
        <v>27</v>
      </c>
      <c r="Q30" s="101"/>
      <c r="R30" s="101" t="s">
        <v>40</v>
      </c>
      <c r="S30" s="101"/>
      <c r="T30" s="101"/>
      <c r="U30" s="101" t="s">
        <v>58</v>
      </c>
      <c r="V30" s="101"/>
      <c r="W30" s="101" t="s">
        <v>41</v>
      </c>
      <c r="X30" s="101"/>
      <c r="Y30" s="101"/>
      <c r="Z30" s="101" t="s">
        <v>90</v>
      </c>
      <c r="AA30" s="101"/>
      <c r="AB30" s="101" t="s">
        <v>29</v>
      </c>
      <c r="AC30" s="101"/>
      <c r="AD30" s="101" t="s">
        <v>91</v>
      </c>
      <c r="AE30" s="125"/>
      <c r="AF30" s="43"/>
      <c r="AG30" s="88" t="s">
        <v>71</v>
      </c>
      <c r="AH30" s="89"/>
      <c r="AI30" s="89"/>
      <c r="AJ30" s="89"/>
      <c r="AK30" s="89"/>
      <c r="AL30" s="90"/>
      <c r="AM30" s="92" t="str">
        <f>IF(AO30&lt;1,"-",SUM(AO30:AX30))</f>
        <v>-</v>
      </c>
      <c r="AN30" s="92"/>
      <c r="AO30" s="80">
        <v>0</v>
      </c>
      <c r="AP30" s="80"/>
      <c r="AQ30" s="65">
        <f>IBon</f>
        <v>0</v>
      </c>
      <c r="AR30" s="65"/>
      <c r="AS30" s="65">
        <f t="shared" si="9"/>
        <v>0</v>
      </c>
      <c r="AT30" s="65"/>
      <c r="AU30" s="65"/>
      <c r="AV30" s="65"/>
      <c r="AW30" s="67" t="s">
        <v>85</v>
      </c>
      <c r="AX30" s="70"/>
    </row>
    <row r="31" spans="1:77" ht="18.95" customHeight="1" thickTop="1" thickBot="1">
      <c r="A31" s="146"/>
      <c r="B31" s="49"/>
      <c r="C31" s="13"/>
      <c r="D31" s="13"/>
      <c r="E31" s="13"/>
      <c r="F31" s="13"/>
      <c r="G31" s="13"/>
      <c r="H31" s="13"/>
      <c r="I31" s="13"/>
      <c r="J31" s="13"/>
      <c r="K31" s="13"/>
      <c r="L31" s="13"/>
      <c r="M31" s="65"/>
      <c r="N31" s="65"/>
      <c r="O31" s="65"/>
      <c r="P31" s="65"/>
      <c r="Q31" s="65"/>
      <c r="R31" s="65">
        <v>0</v>
      </c>
      <c r="S31" s="65"/>
      <c r="T31" s="65"/>
      <c r="U31" s="65">
        <v>0</v>
      </c>
      <c r="V31" s="65"/>
      <c r="W31" s="52">
        <v>0</v>
      </c>
      <c r="X31" s="52"/>
      <c r="Y31" s="52"/>
      <c r="Z31" s="13"/>
      <c r="AA31" s="13"/>
      <c r="AB31" s="13"/>
      <c r="AC31" s="13"/>
      <c r="AD31" s="13"/>
      <c r="AE31" s="14"/>
      <c r="AF31" s="43"/>
      <c r="AG31" s="88" t="s">
        <v>72</v>
      </c>
      <c r="AH31" s="89"/>
      <c r="AI31" s="89"/>
      <c r="AJ31" s="89"/>
      <c r="AK31" s="89"/>
      <c r="AL31" s="90"/>
      <c r="AM31" s="92">
        <f t="shared" si="8"/>
        <v>0</v>
      </c>
      <c r="AN31" s="92"/>
      <c r="AO31" s="80">
        <v>0</v>
      </c>
      <c r="AP31" s="80"/>
      <c r="AQ31" s="65">
        <f>WBon</f>
        <v>0</v>
      </c>
      <c r="AR31" s="65"/>
      <c r="AS31" s="65">
        <f t="shared" si="9"/>
        <v>0</v>
      </c>
      <c r="AT31" s="65"/>
      <c r="AU31" s="65"/>
      <c r="AV31" s="65"/>
      <c r="AW31" s="67" t="s">
        <v>85</v>
      </c>
      <c r="AX31" s="70"/>
    </row>
    <row r="32" spans="1:77" ht="18.95" customHeight="1" thickTop="1" thickBot="1">
      <c r="A32" s="146"/>
      <c r="B32" s="45"/>
      <c r="C32" s="18"/>
      <c r="D32" s="18"/>
      <c r="E32" s="18"/>
      <c r="F32" s="18"/>
      <c r="G32" s="18"/>
      <c r="H32" s="18"/>
      <c r="I32" s="18"/>
      <c r="J32" s="18"/>
      <c r="K32" s="18"/>
      <c r="L32" s="18"/>
      <c r="M32" s="71"/>
      <c r="N32" s="71"/>
      <c r="O32" s="71"/>
      <c r="P32" s="71"/>
      <c r="Q32" s="71"/>
      <c r="R32" s="71">
        <v>0</v>
      </c>
      <c r="S32" s="71"/>
      <c r="T32" s="71"/>
      <c r="U32" s="71">
        <v>0</v>
      </c>
      <c r="V32" s="71"/>
      <c r="W32" s="53">
        <v>0</v>
      </c>
      <c r="X32" s="53"/>
      <c r="Y32" s="53"/>
      <c r="Z32" s="18"/>
      <c r="AA32" s="18"/>
      <c r="AB32" s="18"/>
      <c r="AC32" s="18"/>
      <c r="AD32" s="18"/>
      <c r="AE32" s="19"/>
      <c r="AF32" s="43"/>
      <c r="AG32" s="88" t="s">
        <v>73</v>
      </c>
      <c r="AH32" s="89"/>
      <c r="AI32" s="89"/>
      <c r="AJ32" s="89"/>
      <c r="AK32" s="89"/>
      <c r="AL32" s="90"/>
      <c r="AM32" s="92">
        <f t="shared" si="8"/>
        <v>0</v>
      </c>
      <c r="AN32" s="92"/>
      <c r="AO32" s="80">
        <v>0</v>
      </c>
      <c r="AP32" s="80"/>
      <c r="AQ32" s="65">
        <f>CHBon</f>
        <v>0</v>
      </c>
      <c r="AR32" s="65"/>
      <c r="AS32" s="65">
        <f t="shared" si="9"/>
        <v>0</v>
      </c>
      <c r="AT32" s="65"/>
      <c r="AU32" s="65"/>
      <c r="AV32" s="65"/>
      <c r="AW32" s="67" t="s">
        <v>85</v>
      </c>
      <c r="AX32" s="70"/>
    </row>
    <row r="33" spans="1:50" ht="18.95" customHeight="1" thickTop="1" thickBot="1">
      <c r="A33" s="146"/>
      <c r="B33" s="100" t="s">
        <v>92</v>
      </c>
      <c r="C33" s="101"/>
      <c r="D33" s="101"/>
      <c r="E33" s="101"/>
      <c r="F33" s="101"/>
      <c r="G33" s="101"/>
      <c r="H33" s="101"/>
      <c r="I33" s="101"/>
      <c r="J33" s="101"/>
      <c r="K33" s="101"/>
      <c r="L33" s="101"/>
      <c r="M33" s="101" t="s">
        <v>89</v>
      </c>
      <c r="N33" s="101"/>
      <c r="O33" s="101"/>
      <c r="P33" s="101" t="s">
        <v>27</v>
      </c>
      <c r="Q33" s="101"/>
      <c r="R33" s="101" t="s">
        <v>40</v>
      </c>
      <c r="S33" s="101"/>
      <c r="T33" s="101"/>
      <c r="U33" s="101" t="s">
        <v>58</v>
      </c>
      <c r="V33" s="101"/>
      <c r="W33" s="101" t="s">
        <v>41</v>
      </c>
      <c r="X33" s="101"/>
      <c r="Y33" s="101"/>
      <c r="Z33" s="101" t="s">
        <v>90</v>
      </c>
      <c r="AA33" s="101"/>
      <c r="AB33" s="101" t="s">
        <v>29</v>
      </c>
      <c r="AC33" s="101"/>
      <c r="AD33" s="101" t="s">
        <v>91</v>
      </c>
      <c r="AE33" s="125"/>
      <c r="AF33" s="43"/>
      <c r="AG33" s="88" t="s">
        <v>74</v>
      </c>
      <c r="AH33" s="89"/>
      <c r="AI33" s="89"/>
      <c r="AJ33" s="89"/>
      <c r="AK33" s="89"/>
      <c r="AL33" s="90"/>
      <c r="AM33" s="92" t="str">
        <f>IF(AO33&lt;1,"-",SUM(AO33:AX33))</f>
        <v>-</v>
      </c>
      <c r="AN33" s="92"/>
      <c r="AO33" s="80">
        <v>0</v>
      </c>
      <c r="AP33" s="80"/>
      <c r="AQ33" s="65">
        <f>WBon</f>
        <v>0</v>
      </c>
      <c r="AR33" s="65"/>
      <c r="AS33" s="65">
        <f t="shared" si="9"/>
        <v>0</v>
      </c>
      <c r="AT33" s="65"/>
      <c r="AU33" s="65"/>
      <c r="AV33" s="65"/>
      <c r="AW33" s="67" t="s">
        <v>85</v>
      </c>
      <c r="AX33" s="70"/>
    </row>
    <row r="34" spans="1:50" ht="18.95" customHeight="1" thickTop="1" thickBot="1">
      <c r="A34" s="146"/>
      <c r="B34" s="49"/>
      <c r="C34" s="13"/>
      <c r="D34" s="13"/>
      <c r="E34" s="13"/>
      <c r="F34" s="13"/>
      <c r="G34" s="13"/>
      <c r="H34" s="13"/>
      <c r="I34" s="13"/>
      <c r="J34" s="13"/>
      <c r="K34" s="13"/>
      <c r="L34" s="13"/>
      <c r="M34" s="65"/>
      <c r="N34" s="65"/>
      <c r="O34" s="65"/>
      <c r="P34" s="65"/>
      <c r="Q34" s="65"/>
      <c r="R34" s="65"/>
      <c r="S34" s="65"/>
      <c r="T34" s="65"/>
      <c r="U34" s="65"/>
      <c r="V34" s="65"/>
      <c r="W34" s="52">
        <v>0</v>
      </c>
      <c r="X34" s="52"/>
      <c r="Y34" s="52"/>
      <c r="Z34" s="13"/>
      <c r="AA34" s="13"/>
      <c r="AB34" s="13"/>
      <c r="AC34" s="13"/>
      <c r="AD34" s="13"/>
      <c r="AE34" s="14"/>
      <c r="AF34" s="43"/>
      <c r="AG34" s="88" t="s">
        <v>75</v>
      </c>
      <c r="AH34" s="89"/>
      <c r="AI34" s="89"/>
      <c r="AJ34" s="89"/>
      <c r="AK34" s="89"/>
      <c r="AL34" s="90"/>
      <c r="AM34" s="92">
        <f t="shared" si="8"/>
        <v>0</v>
      </c>
      <c r="AN34" s="92"/>
      <c r="AO34" s="80">
        <v>0</v>
      </c>
      <c r="AP34" s="80"/>
      <c r="AQ34" s="65">
        <f>DBon</f>
        <v>0</v>
      </c>
      <c r="AR34" s="65"/>
      <c r="AS34" s="65">
        <f t="shared" si="9"/>
        <v>0</v>
      </c>
      <c r="AT34" s="65"/>
      <c r="AU34" s="65"/>
      <c r="AV34" s="65"/>
      <c r="AW34" s="67">
        <f>$AV$8</f>
        <v>0</v>
      </c>
      <c r="AX34" s="70"/>
    </row>
    <row r="35" spans="1:50" ht="18.95" customHeight="1" thickTop="1" thickBot="1">
      <c r="A35" s="146"/>
      <c r="B35" s="45"/>
      <c r="C35" s="18"/>
      <c r="D35" s="18"/>
      <c r="E35" s="18"/>
      <c r="F35" s="18"/>
      <c r="G35" s="18"/>
      <c r="H35" s="18"/>
      <c r="I35" s="18"/>
      <c r="J35" s="18"/>
      <c r="K35" s="18"/>
      <c r="L35" s="18"/>
      <c r="M35" s="71"/>
      <c r="N35" s="71"/>
      <c r="O35" s="71"/>
      <c r="P35" s="71"/>
      <c r="Q35" s="71"/>
      <c r="R35" s="71"/>
      <c r="S35" s="71"/>
      <c r="T35" s="71"/>
      <c r="U35" s="71"/>
      <c r="V35" s="71"/>
      <c r="W35" s="53">
        <v>0</v>
      </c>
      <c r="X35" s="53"/>
      <c r="Y35" s="53"/>
      <c r="Z35" s="18"/>
      <c r="AA35" s="18"/>
      <c r="AB35" s="18"/>
      <c r="AC35" s="18"/>
      <c r="AD35" s="18"/>
      <c r="AE35" s="19"/>
      <c r="AF35" s="43"/>
      <c r="AG35" s="88" t="s">
        <v>76</v>
      </c>
      <c r="AH35" s="89"/>
      <c r="AI35" s="89"/>
      <c r="AJ35" s="89"/>
      <c r="AK35" s="89"/>
      <c r="AL35" s="90"/>
      <c r="AM35" s="92">
        <f t="shared" si="8"/>
        <v>0</v>
      </c>
      <c r="AN35" s="92"/>
      <c r="AO35" s="80">
        <v>0</v>
      </c>
      <c r="AP35" s="80"/>
      <c r="AQ35" s="65">
        <f>WBon</f>
        <v>0</v>
      </c>
      <c r="AR35" s="65"/>
      <c r="AS35" s="65">
        <f t="shared" si="9"/>
        <v>0</v>
      </c>
      <c r="AT35" s="65"/>
      <c r="AU35" s="65"/>
      <c r="AV35" s="65"/>
      <c r="AW35" s="67" t="s">
        <v>85</v>
      </c>
      <c r="AX35" s="70"/>
    </row>
    <row r="36" spans="1:50" ht="18.95" customHeight="1" thickTop="1" thickBot="1">
      <c r="A36" s="146" t="s">
        <v>93</v>
      </c>
      <c r="B36" s="128" t="s">
        <v>94</v>
      </c>
      <c r="C36" s="128"/>
      <c r="D36" s="128"/>
      <c r="E36" s="128"/>
      <c r="F36" s="128"/>
      <c r="G36" s="128"/>
      <c r="H36" s="128" t="s">
        <v>9</v>
      </c>
      <c r="I36" s="128"/>
      <c r="J36" s="128" t="s">
        <v>17</v>
      </c>
      <c r="K36" s="128"/>
      <c r="L36" s="138" t="s">
        <v>110</v>
      </c>
      <c r="M36" s="128"/>
      <c r="N36" s="128"/>
      <c r="O36" s="128"/>
      <c r="P36" s="128"/>
      <c r="Q36" s="128"/>
      <c r="R36" s="128" t="s">
        <v>9</v>
      </c>
      <c r="S36" s="128"/>
      <c r="T36" s="128" t="s">
        <v>18</v>
      </c>
      <c r="U36" s="128"/>
      <c r="V36" s="138" t="s">
        <v>109</v>
      </c>
      <c r="W36" s="128"/>
      <c r="X36" s="128"/>
      <c r="Y36" s="128"/>
      <c r="Z36" s="128" t="s">
        <v>112</v>
      </c>
      <c r="AA36" s="128"/>
      <c r="AB36" s="128" t="s">
        <v>9</v>
      </c>
      <c r="AC36" s="128"/>
      <c r="AD36" s="128" t="s">
        <v>17</v>
      </c>
      <c r="AE36" s="129"/>
      <c r="AF36" s="43"/>
      <c r="AG36" s="88" t="s">
        <v>77</v>
      </c>
      <c r="AH36" s="89"/>
      <c r="AI36" s="89"/>
      <c r="AJ36" s="89"/>
      <c r="AK36" s="89"/>
      <c r="AL36" s="90"/>
      <c r="AM36" s="92" t="str">
        <f t="shared" ref="AM36:AM37" si="11">IF(AO36&lt;1,"-",SUM(AO36:AX36))</f>
        <v>-</v>
      </c>
      <c r="AN36" s="92"/>
      <c r="AO36" s="80">
        <v>0</v>
      </c>
      <c r="AP36" s="80"/>
      <c r="AQ36" s="65">
        <f>DBon</f>
        <v>0</v>
      </c>
      <c r="AR36" s="65"/>
      <c r="AS36" s="65">
        <f t="shared" si="9"/>
        <v>0</v>
      </c>
      <c r="AT36" s="65"/>
      <c r="AU36" s="65"/>
      <c r="AV36" s="65"/>
      <c r="AW36" s="67">
        <f>$AV$8</f>
        <v>0</v>
      </c>
      <c r="AX36" s="70"/>
    </row>
    <row r="37" spans="1:50" ht="18.95" customHeight="1" thickTop="1" thickBot="1">
      <c r="A37" s="146"/>
      <c r="B37" s="5"/>
      <c r="C37" s="5"/>
      <c r="D37" s="5"/>
      <c r="E37" s="5"/>
      <c r="F37" s="5"/>
      <c r="G37" s="5"/>
      <c r="H37" s="73"/>
      <c r="I37" s="73"/>
      <c r="J37" s="73">
        <f>SBon</f>
        <v>0</v>
      </c>
      <c r="K37" s="73"/>
      <c r="L37" s="58"/>
      <c r="M37" s="5"/>
      <c r="N37" s="5"/>
      <c r="O37" s="5"/>
      <c r="P37" s="5"/>
      <c r="Q37" s="5"/>
      <c r="R37" s="73"/>
      <c r="S37" s="73"/>
      <c r="T37" s="73">
        <f>DBon</f>
        <v>0</v>
      </c>
      <c r="U37" s="73"/>
      <c r="V37" s="58"/>
      <c r="W37" s="5"/>
      <c r="X37" s="5"/>
      <c r="Y37" s="5"/>
      <c r="Z37" s="5" t="str">
        <f>IF(Z36="Abil","",VLOOKUP($Z$36,$BX$14:$BY$19,2,FALSE))</f>
        <v/>
      </c>
      <c r="AA37" s="5"/>
      <c r="AB37" s="73">
        <f>VLOOKUP($AB$36,$BX$21:$BY$22,2,FALSE)</f>
        <v>0</v>
      </c>
      <c r="AC37" s="73"/>
      <c r="AD37" s="73">
        <f>IF(AD36="None","",VLOOKUP($AD$36,$BX$14:$BY$19,2,FALSE))</f>
        <v>0</v>
      </c>
      <c r="AE37" s="74"/>
      <c r="AF37" s="43"/>
      <c r="AG37" s="88" t="s">
        <v>78</v>
      </c>
      <c r="AH37" s="89"/>
      <c r="AI37" s="89"/>
      <c r="AJ37" s="89"/>
      <c r="AK37" s="89"/>
      <c r="AL37" s="90"/>
      <c r="AM37" s="92" t="str">
        <f t="shared" si="11"/>
        <v>-</v>
      </c>
      <c r="AN37" s="92"/>
      <c r="AO37" s="80">
        <v>0</v>
      </c>
      <c r="AP37" s="80"/>
      <c r="AQ37" s="65">
        <f>IBon</f>
        <v>0</v>
      </c>
      <c r="AR37" s="65"/>
      <c r="AS37" s="65">
        <f t="shared" si="9"/>
        <v>0</v>
      </c>
      <c r="AT37" s="65"/>
      <c r="AU37" s="65"/>
      <c r="AV37" s="65"/>
      <c r="AW37" s="67" t="s">
        <v>85</v>
      </c>
      <c r="AX37" s="70"/>
    </row>
    <row r="38" spans="1:50" ht="18.95" customHeight="1" thickTop="1" thickBot="1">
      <c r="A38" s="146"/>
      <c r="B38" s="100" t="s">
        <v>93</v>
      </c>
      <c r="C38" s="101"/>
      <c r="D38" s="101"/>
      <c r="E38" s="101"/>
      <c r="F38" s="101"/>
      <c r="G38" s="101"/>
      <c r="H38" s="101" t="s">
        <v>24</v>
      </c>
      <c r="I38" s="101"/>
      <c r="J38" s="101" t="s">
        <v>114</v>
      </c>
      <c r="K38" s="101"/>
      <c r="L38" s="101"/>
      <c r="M38" s="101"/>
      <c r="N38" s="101"/>
      <c r="O38" s="101"/>
      <c r="P38" s="101"/>
      <c r="Q38" s="101" t="s">
        <v>96</v>
      </c>
      <c r="R38" s="101"/>
      <c r="S38" s="101"/>
      <c r="T38" s="101" t="s">
        <v>97</v>
      </c>
      <c r="U38" s="101"/>
      <c r="V38" s="101" t="s">
        <v>98</v>
      </c>
      <c r="W38" s="101"/>
      <c r="X38" s="101" t="s">
        <v>90</v>
      </c>
      <c r="Y38" s="101"/>
      <c r="Z38" s="101" t="s">
        <v>53</v>
      </c>
      <c r="AA38" s="101"/>
      <c r="AB38" s="101"/>
      <c r="AC38" s="101"/>
      <c r="AD38" s="101"/>
      <c r="AE38" s="125"/>
      <c r="AF38" s="43"/>
      <c r="AG38" s="88" t="s">
        <v>79</v>
      </c>
      <c r="AH38" s="89"/>
      <c r="AI38" s="89"/>
      <c r="AJ38" s="89"/>
      <c r="AK38" s="89"/>
      <c r="AL38" s="90"/>
      <c r="AM38" s="92">
        <f t="shared" si="8"/>
        <v>0</v>
      </c>
      <c r="AN38" s="92"/>
      <c r="AO38" s="80">
        <v>0</v>
      </c>
      <c r="AP38" s="80"/>
      <c r="AQ38" s="65">
        <f>DBon</f>
        <v>0</v>
      </c>
      <c r="AR38" s="65"/>
      <c r="AS38" s="65">
        <f t="shared" si="9"/>
        <v>0</v>
      </c>
      <c r="AT38" s="65"/>
      <c r="AU38" s="65"/>
      <c r="AV38" s="65"/>
      <c r="AW38" s="67">
        <f>$AV$8</f>
        <v>0</v>
      </c>
      <c r="AX38" s="70"/>
    </row>
    <row r="39" spans="1:50" ht="18.95" customHeight="1" thickTop="1" thickBot="1">
      <c r="A39" s="146"/>
      <c r="B39" s="49"/>
      <c r="C39" s="13"/>
      <c r="D39" s="13"/>
      <c r="E39" s="13"/>
      <c r="F39" s="13"/>
      <c r="G39" s="13"/>
      <c r="H39" s="65"/>
      <c r="I39" s="65"/>
      <c r="J39" s="13"/>
      <c r="K39" s="13"/>
      <c r="L39" s="13"/>
      <c r="M39" s="13"/>
      <c r="N39" s="13"/>
      <c r="O39" s="13"/>
      <c r="P39" s="13"/>
      <c r="Q39" s="13"/>
      <c r="R39" s="13"/>
      <c r="S39" s="13"/>
      <c r="T39" s="13"/>
      <c r="U39" s="13"/>
      <c r="V39" s="13"/>
      <c r="W39" s="13"/>
      <c r="X39" s="13"/>
      <c r="Y39" s="13"/>
      <c r="Z39" s="13"/>
      <c r="AA39" s="13"/>
      <c r="AB39" s="13"/>
      <c r="AC39" s="13"/>
      <c r="AD39" s="13"/>
      <c r="AE39" s="14"/>
      <c r="AF39" s="43"/>
      <c r="AG39" s="88" t="s">
        <v>80</v>
      </c>
      <c r="AH39" s="89"/>
      <c r="AI39" s="89"/>
      <c r="AJ39" s="89"/>
      <c r="AK39" s="89"/>
      <c r="AL39" s="90"/>
      <c r="AM39" s="92">
        <f t="shared" si="8"/>
        <v>0</v>
      </c>
      <c r="AN39" s="92"/>
      <c r="AO39" s="80">
        <v>0</v>
      </c>
      <c r="AP39" s="80"/>
      <c r="AQ39" s="65">
        <f>WBon</f>
        <v>0</v>
      </c>
      <c r="AR39" s="65"/>
      <c r="AS39" s="65">
        <f t="shared" si="9"/>
        <v>0</v>
      </c>
      <c r="AT39" s="65"/>
      <c r="AU39" s="65"/>
      <c r="AV39" s="65"/>
      <c r="AW39" s="67" t="s">
        <v>85</v>
      </c>
      <c r="AX39" s="70"/>
    </row>
    <row r="40" spans="1:50" ht="18.95" customHeight="1" thickTop="1" thickBot="1">
      <c r="A40" s="146"/>
      <c r="B40" s="49"/>
      <c r="C40" s="13"/>
      <c r="D40" s="13"/>
      <c r="E40" s="13"/>
      <c r="F40" s="13"/>
      <c r="G40" s="13"/>
      <c r="H40" s="65"/>
      <c r="I40" s="65"/>
      <c r="J40" s="13"/>
      <c r="K40" s="13"/>
      <c r="L40" s="13"/>
      <c r="M40" s="13"/>
      <c r="N40" s="13"/>
      <c r="O40" s="13"/>
      <c r="P40" s="13"/>
      <c r="Q40" s="13"/>
      <c r="R40" s="13"/>
      <c r="S40" s="13"/>
      <c r="T40" s="13"/>
      <c r="U40" s="13"/>
      <c r="V40" s="13"/>
      <c r="W40" s="13"/>
      <c r="X40" s="13"/>
      <c r="Y40" s="13"/>
      <c r="Z40" s="13"/>
      <c r="AA40" s="13"/>
      <c r="AB40" s="13"/>
      <c r="AC40" s="13"/>
      <c r="AD40" s="13"/>
      <c r="AE40" s="14"/>
      <c r="AF40" s="43"/>
      <c r="AG40" s="88" t="s">
        <v>81</v>
      </c>
      <c r="AH40" s="89"/>
      <c r="AI40" s="89"/>
      <c r="AJ40" s="89"/>
      <c r="AK40" s="89"/>
      <c r="AL40" s="90"/>
      <c r="AM40" s="92">
        <f t="shared" si="8"/>
        <v>0</v>
      </c>
      <c r="AN40" s="92"/>
      <c r="AO40" s="80">
        <v>0</v>
      </c>
      <c r="AP40" s="80"/>
      <c r="AQ40" s="65">
        <f>SBon</f>
        <v>0</v>
      </c>
      <c r="AR40" s="65"/>
      <c r="AS40" s="65">
        <f t="shared" si="9"/>
        <v>0</v>
      </c>
      <c r="AT40" s="65"/>
      <c r="AU40" s="65"/>
      <c r="AV40" s="65"/>
      <c r="AW40" s="67">
        <f>$AV$8</f>
        <v>0</v>
      </c>
      <c r="AX40" s="70"/>
    </row>
    <row r="41" spans="1:50" ht="18.95" customHeight="1" thickTop="1" thickBot="1">
      <c r="A41" s="146"/>
      <c r="B41" s="49"/>
      <c r="C41" s="13"/>
      <c r="D41" s="13"/>
      <c r="E41" s="13"/>
      <c r="F41" s="13"/>
      <c r="G41" s="13"/>
      <c r="H41" s="65"/>
      <c r="I41" s="65"/>
      <c r="J41" s="13"/>
      <c r="K41" s="13"/>
      <c r="L41" s="13"/>
      <c r="M41" s="13"/>
      <c r="N41" s="13"/>
      <c r="O41" s="13"/>
      <c r="P41" s="13"/>
      <c r="Q41" s="13"/>
      <c r="R41" s="13"/>
      <c r="S41" s="13"/>
      <c r="T41" s="13"/>
      <c r="U41" s="13"/>
      <c r="V41" s="13"/>
      <c r="W41" s="13"/>
      <c r="X41" s="13"/>
      <c r="Y41" s="13"/>
      <c r="Z41" s="13"/>
      <c r="AA41" s="13"/>
      <c r="AB41" s="13"/>
      <c r="AC41" s="13"/>
      <c r="AD41" s="13"/>
      <c r="AE41" s="14"/>
      <c r="AF41" s="43"/>
      <c r="AG41" s="88" t="s">
        <v>82</v>
      </c>
      <c r="AH41" s="89"/>
      <c r="AI41" s="89"/>
      <c r="AJ41" s="89"/>
      <c r="AK41" s="89"/>
      <c r="AL41" s="90"/>
      <c r="AM41" s="92" t="str">
        <f>IF(AO41&lt;1,"-",SUM(AO41:AX41))</f>
        <v>-</v>
      </c>
      <c r="AN41" s="92"/>
      <c r="AO41" s="80">
        <v>0</v>
      </c>
      <c r="AP41" s="80"/>
      <c r="AQ41" s="65">
        <f>CHBon</f>
        <v>0</v>
      </c>
      <c r="AR41" s="65"/>
      <c r="AS41" s="65">
        <f t="shared" si="9"/>
        <v>0</v>
      </c>
      <c r="AT41" s="65"/>
      <c r="AU41" s="65"/>
      <c r="AV41" s="65"/>
      <c r="AW41" s="67" t="s">
        <v>85</v>
      </c>
      <c r="AX41" s="70"/>
    </row>
    <row r="42" spans="1:50" ht="18.95" customHeight="1" thickTop="1" thickBot="1">
      <c r="A42" s="146"/>
      <c r="B42" s="49"/>
      <c r="C42" s="13"/>
      <c r="D42" s="13"/>
      <c r="E42" s="13"/>
      <c r="F42" s="13"/>
      <c r="G42" s="13"/>
      <c r="H42" s="65"/>
      <c r="I42" s="65"/>
      <c r="J42" s="13"/>
      <c r="K42" s="13"/>
      <c r="L42" s="13"/>
      <c r="M42" s="13"/>
      <c r="N42" s="13"/>
      <c r="O42" s="13"/>
      <c r="P42" s="13"/>
      <c r="Q42" s="13"/>
      <c r="R42" s="13"/>
      <c r="S42" s="13"/>
      <c r="T42" s="13"/>
      <c r="U42" s="13"/>
      <c r="V42" s="13"/>
      <c r="W42" s="13"/>
      <c r="X42" s="13"/>
      <c r="Y42" s="13"/>
      <c r="Z42" s="13"/>
      <c r="AA42" s="13"/>
      <c r="AB42" s="13"/>
      <c r="AC42" s="13"/>
      <c r="AD42" s="13"/>
      <c r="AE42" s="14"/>
      <c r="AF42" s="43"/>
      <c r="AG42" s="87"/>
      <c r="AH42" s="87"/>
      <c r="AI42" s="87"/>
      <c r="AJ42" s="87"/>
      <c r="AK42" s="87"/>
      <c r="AL42" s="87"/>
      <c r="AM42" s="92">
        <f t="shared" si="8"/>
        <v>0</v>
      </c>
      <c r="AN42" s="92"/>
      <c r="AO42" s="80">
        <v>0</v>
      </c>
      <c r="AP42" s="80"/>
      <c r="AQ42" s="65"/>
      <c r="AR42" s="65"/>
      <c r="AS42" s="65">
        <f t="shared" si="9"/>
        <v>0</v>
      </c>
      <c r="AT42" s="65"/>
      <c r="AU42" s="65"/>
      <c r="AV42" s="65"/>
      <c r="AW42" s="67"/>
      <c r="AX42" s="70"/>
    </row>
    <row r="43" spans="1:50" ht="18.95" customHeight="1" thickTop="1" thickBot="1">
      <c r="A43" s="146"/>
      <c r="B43" s="96"/>
      <c r="C43" s="94"/>
      <c r="D43" s="94"/>
      <c r="E43" s="94"/>
      <c r="F43" s="94"/>
      <c r="G43" s="94"/>
      <c r="H43" s="65"/>
      <c r="I43" s="65"/>
      <c r="J43" s="13"/>
      <c r="K43" s="13"/>
      <c r="L43" s="13"/>
      <c r="M43" s="13"/>
      <c r="N43" s="13"/>
      <c r="O43" s="13"/>
      <c r="P43" s="13"/>
      <c r="Q43" s="13"/>
      <c r="R43" s="13"/>
      <c r="S43" s="13"/>
      <c r="T43" s="13"/>
      <c r="U43" s="13"/>
      <c r="V43" s="13"/>
      <c r="W43" s="13"/>
      <c r="X43" s="13"/>
      <c r="Y43" s="13"/>
      <c r="Z43" s="13"/>
      <c r="AA43" s="13"/>
      <c r="AB43" s="13"/>
      <c r="AC43" s="13"/>
      <c r="AD43" s="13"/>
      <c r="AE43" s="14"/>
      <c r="AF43" s="43"/>
      <c r="AG43" s="87"/>
      <c r="AH43" s="87"/>
      <c r="AI43" s="87"/>
      <c r="AJ43" s="87"/>
      <c r="AK43" s="87"/>
      <c r="AL43" s="87"/>
      <c r="AM43" s="92">
        <f t="shared" si="8"/>
        <v>0</v>
      </c>
      <c r="AN43" s="92"/>
      <c r="AO43" s="80">
        <v>0</v>
      </c>
      <c r="AP43" s="80"/>
      <c r="AQ43" s="65"/>
      <c r="AR43" s="65"/>
      <c r="AS43" s="65">
        <f t="shared" si="9"/>
        <v>0</v>
      </c>
      <c r="AT43" s="65"/>
      <c r="AU43" s="65"/>
      <c r="AV43" s="65"/>
      <c r="AW43" s="67"/>
      <c r="AX43" s="70"/>
    </row>
    <row r="44" spans="1:50" ht="18.95" customHeight="1" thickTop="1" thickBot="1">
      <c r="A44" s="146"/>
      <c r="B44" s="45"/>
      <c r="C44" s="18"/>
      <c r="D44" s="18"/>
      <c r="E44" s="18"/>
      <c r="F44" s="18"/>
      <c r="G44" s="18"/>
      <c r="H44" s="71"/>
      <c r="I44" s="71"/>
      <c r="J44" s="18"/>
      <c r="K44" s="18"/>
      <c r="L44" s="18"/>
      <c r="M44" s="18"/>
      <c r="N44" s="18"/>
      <c r="O44" s="18"/>
      <c r="P44" s="18"/>
      <c r="Q44" s="18"/>
      <c r="R44" s="18"/>
      <c r="S44" s="18"/>
      <c r="T44" s="18"/>
      <c r="U44" s="18"/>
      <c r="V44" s="18"/>
      <c r="W44" s="18"/>
      <c r="X44" s="18"/>
      <c r="Y44" s="18"/>
      <c r="Z44" s="18"/>
      <c r="AA44" s="18"/>
      <c r="AB44" s="18"/>
      <c r="AC44" s="18"/>
      <c r="AD44" s="18"/>
      <c r="AE44" s="19"/>
      <c r="AF44" s="44"/>
      <c r="AG44" s="91"/>
      <c r="AH44" s="91"/>
      <c r="AI44" s="91"/>
      <c r="AJ44" s="91"/>
      <c r="AK44" s="91"/>
      <c r="AL44" s="91"/>
      <c r="AM44" s="93">
        <f t="shared" si="8"/>
        <v>0</v>
      </c>
      <c r="AN44" s="93"/>
      <c r="AO44" s="80">
        <v>0</v>
      </c>
      <c r="AP44" s="80"/>
      <c r="AQ44" s="71"/>
      <c r="AR44" s="71"/>
      <c r="AS44" s="71">
        <f t="shared" si="9"/>
        <v>0</v>
      </c>
      <c r="AT44" s="71"/>
      <c r="AU44" s="71"/>
      <c r="AV44" s="71"/>
      <c r="AW44" s="72"/>
      <c r="AX44" s="74"/>
    </row>
    <row r="45" spans="1:50" ht="18.95" customHeight="1" thickTop="1" thickBot="1">
      <c r="A45" s="146" t="s">
        <v>118</v>
      </c>
      <c r="B45" s="128" t="s">
        <v>106</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9"/>
      <c r="AF45" s="139" t="s">
        <v>99</v>
      </c>
      <c r="AG45" s="140"/>
      <c r="AH45" s="140"/>
      <c r="AI45" s="141"/>
      <c r="AJ45" s="59"/>
      <c r="AK45" s="59"/>
      <c r="AL45" s="59"/>
      <c r="AM45" s="59"/>
      <c r="AN45" s="59"/>
      <c r="AO45" s="60"/>
      <c r="AP45" s="9"/>
      <c r="AQ45" s="10"/>
      <c r="AR45" s="10"/>
      <c r="AS45" s="10"/>
      <c r="AT45" s="10"/>
      <c r="AU45" s="10"/>
      <c r="AV45" s="10"/>
      <c r="AW45" s="10"/>
      <c r="AX45" s="11"/>
    </row>
    <row r="46" spans="1:50" ht="18.95" customHeight="1" thickTop="1" thickBot="1">
      <c r="A46" s="146"/>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7"/>
      <c r="AF46" s="100" t="s">
        <v>100</v>
      </c>
      <c r="AG46" s="101"/>
      <c r="AH46" s="101"/>
      <c r="AI46" s="101" t="s">
        <v>66</v>
      </c>
      <c r="AJ46" s="101"/>
      <c r="AK46" s="101" t="s">
        <v>81</v>
      </c>
      <c r="AL46" s="101"/>
      <c r="AM46" s="101" t="s">
        <v>62</v>
      </c>
      <c r="AN46" s="101"/>
      <c r="AO46" s="125"/>
      <c r="AP46" s="1"/>
      <c r="AQ46" s="2"/>
      <c r="AR46" s="2"/>
      <c r="AS46" s="2"/>
      <c r="AT46" s="2"/>
      <c r="AU46" s="2"/>
      <c r="AV46" s="2"/>
      <c r="AW46" s="2"/>
      <c r="AX46" s="3"/>
    </row>
    <row r="47" spans="1:50" ht="18.95" customHeight="1" thickTop="1" thickBot="1">
      <c r="A47" s="146"/>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7"/>
      <c r="AF47" s="45"/>
      <c r="AG47" s="18"/>
      <c r="AH47" s="18"/>
      <c r="AI47" s="18"/>
      <c r="AJ47" s="18"/>
      <c r="AK47" s="18"/>
      <c r="AL47" s="18"/>
      <c r="AM47" s="18"/>
      <c r="AN47" s="18"/>
      <c r="AO47" s="19"/>
      <c r="AP47" s="4"/>
      <c r="AQ47" s="5"/>
      <c r="AR47" s="5"/>
      <c r="AS47" s="5"/>
      <c r="AT47" s="5"/>
      <c r="AU47" s="5"/>
      <c r="AV47" s="5"/>
      <c r="AW47" s="5"/>
      <c r="AX47" s="6"/>
    </row>
    <row r="48" spans="1:50" ht="18.95" customHeight="1" thickTop="1" thickBot="1">
      <c r="A48" s="146"/>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7"/>
      <c r="AF48" s="100" t="s">
        <v>101</v>
      </c>
      <c r="AG48" s="101"/>
      <c r="AH48" s="12"/>
      <c r="AI48" s="12"/>
      <c r="AJ48" s="12"/>
      <c r="AK48" s="12"/>
      <c r="AL48" s="12"/>
      <c r="AM48" s="12"/>
      <c r="AN48" s="12"/>
      <c r="AO48" s="12"/>
      <c r="AP48" s="12"/>
      <c r="AQ48" s="12"/>
      <c r="AR48" s="12"/>
      <c r="AS48" s="12"/>
      <c r="AT48" s="12"/>
      <c r="AU48" s="12"/>
      <c r="AV48" s="12"/>
      <c r="AW48" s="12"/>
      <c r="AX48" s="40"/>
    </row>
    <row r="49" spans="1:50" ht="18.95" customHeight="1" thickTop="1" thickBot="1">
      <c r="A49" s="146"/>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7"/>
      <c r="AF49" s="102" t="s">
        <v>102</v>
      </c>
      <c r="AG49" s="103"/>
      <c r="AH49" s="13"/>
      <c r="AI49" s="13"/>
      <c r="AJ49" s="13"/>
      <c r="AK49" s="13"/>
      <c r="AL49" s="13"/>
      <c r="AM49" s="13"/>
      <c r="AN49" s="13"/>
      <c r="AO49" s="13"/>
      <c r="AP49" s="13"/>
      <c r="AQ49" s="13"/>
      <c r="AR49" s="13"/>
      <c r="AS49" s="13"/>
      <c r="AT49" s="13"/>
      <c r="AU49" s="13"/>
      <c r="AV49" s="13"/>
      <c r="AW49" s="13"/>
      <c r="AX49" s="36"/>
    </row>
    <row r="50" spans="1:50" ht="18.95" customHeight="1" thickTop="1" thickBot="1">
      <c r="A50" s="146"/>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7"/>
      <c r="AF50" s="102" t="s">
        <v>103</v>
      </c>
      <c r="AG50" s="103"/>
      <c r="AH50" s="13"/>
      <c r="AI50" s="13"/>
      <c r="AJ50" s="13"/>
      <c r="AK50" s="13"/>
      <c r="AL50" s="13"/>
      <c r="AM50" s="13"/>
      <c r="AN50" s="13"/>
      <c r="AO50" s="13"/>
      <c r="AP50" s="13"/>
      <c r="AQ50" s="13"/>
      <c r="AR50" s="13"/>
      <c r="AS50" s="13"/>
      <c r="AT50" s="13"/>
      <c r="AU50" s="13"/>
      <c r="AV50" s="13"/>
      <c r="AW50" s="13"/>
      <c r="AX50" s="36"/>
    </row>
    <row r="51" spans="1:50" ht="18.95" customHeight="1" thickTop="1" thickBot="1">
      <c r="A51" s="146"/>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7"/>
      <c r="AF51" s="142"/>
      <c r="AG51" s="143"/>
      <c r="AH51" s="18"/>
      <c r="AI51" s="18"/>
      <c r="AJ51" s="18"/>
      <c r="AK51" s="18"/>
      <c r="AL51" s="18"/>
      <c r="AM51" s="18"/>
      <c r="AN51" s="18"/>
      <c r="AO51" s="18"/>
      <c r="AP51" s="18"/>
      <c r="AQ51" s="18"/>
      <c r="AR51" s="18"/>
      <c r="AS51" s="18"/>
      <c r="AT51" s="18"/>
      <c r="AU51" s="18"/>
      <c r="AV51" s="18"/>
      <c r="AW51" s="18"/>
      <c r="AX51" s="32"/>
    </row>
    <row r="52" spans="1:50" ht="18.95" customHeight="1" thickTop="1" thickBot="1">
      <c r="A52" s="14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7"/>
      <c r="AF52" s="128" t="s">
        <v>104</v>
      </c>
      <c r="AG52" s="128"/>
      <c r="AH52" s="128"/>
      <c r="AI52" s="128"/>
      <c r="AJ52" s="128"/>
      <c r="AK52" s="128"/>
      <c r="AL52" s="128"/>
      <c r="AM52" s="128"/>
      <c r="AN52" s="128"/>
      <c r="AO52" s="128"/>
      <c r="AP52" s="128"/>
      <c r="AQ52" s="128"/>
      <c r="AR52" s="128"/>
      <c r="AS52" s="128"/>
      <c r="AT52" s="128"/>
      <c r="AU52" s="128"/>
      <c r="AV52" s="128"/>
      <c r="AW52" s="128"/>
      <c r="AX52" s="144"/>
    </row>
    <row r="53" spans="1:50" ht="18.95" customHeight="1" thickTop="1" thickBot="1">
      <c r="A53" s="14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7"/>
      <c r="AF53" s="61"/>
      <c r="AG53" s="61"/>
      <c r="AH53" s="61"/>
      <c r="AI53" s="61"/>
      <c r="AJ53" s="61"/>
      <c r="AK53" s="61"/>
      <c r="AL53" s="61"/>
      <c r="AM53" s="61"/>
      <c r="AN53" s="61"/>
      <c r="AO53" s="61"/>
      <c r="AP53" s="61"/>
      <c r="AQ53" s="61"/>
      <c r="AR53" s="61"/>
      <c r="AS53" s="61"/>
      <c r="AT53" s="61"/>
      <c r="AU53" s="61"/>
      <c r="AV53" s="61"/>
      <c r="AW53" s="61"/>
      <c r="AX53" s="62"/>
    </row>
    <row r="54" spans="1:50" ht="18.95" customHeight="1" thickTop="1" thickBot="1">
      <c r="A54" s="14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7"/>
      <c r="AF54" s="61"/>
      <c r="AG54" s="61"/>
      <c r="AH54" s="61"/>
      <c r="AI54" s="61"/>
      <c r="AJ54" s="61"/>
      <c r="AK54" s="61"/>
      <c r="AL54" s="61"/>
      <c r="AM54" s="61"/>
      <c r="AN54" s="61"/>
      <c r="AO54" s="61"/>
      <c r="AP54" s="61"/>
      <c r="AQ54" s="61"/>
      <c r="AR54" s="61"/>
      <c r="AS54" s="61"/>
      <c r="AT54" s="61"/>
      <c r="AU54" s="61"/>
      <c r="AV54" s="61"/>
      <c r="AW54" s="61"/>
      <c r="AX54" s="62"/>
    </row>
    <row r="55" spans="1:50" ht="18.95" customHeight="1" thickTop="1" thickBot="1">
      <c r="A55" s="14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7"/>
      <c r="AF55" s="113" t="s">
        <v>105</v>
      </c>
      <c r="AG55" s="113"/>
      <c r="AH55" s="113"/>
      <c r="AI55" s="113"/>
      <c r="AJ55" s="113"/>
      <c r="AK55" s="113"/>
      <c r="AL55" s="113"/>
      <c r="AM55" s="113"/>
      <c r="AN55" s="113"/>
      <c r="AO55" s="113"/>
      <c r="AP55" s="113"/>
      <c r="AQ55" s="113"/>
      <c r="AR55" s="113"/>
      <c r="AS55" s="113"/>
      <c r="AT55" s="113"/>
      <c r="AU55" s="113"/>
      <c r="AV55" s="113"/>
      <c r="AW55" s="113"/>
      <c r="AX55" s="145"/>
    </row>
    <row r="56" spans="1:50" ht="18.95" customHeight="1" thickTop="1" thickBot="1">
      <c r="A56" s="14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7"/>
      <c r="AF56" s="61"/>
      <c r="AG56" s="61"/>
      <c r="AH56" s="61"/>
      <c r="AI56" s="61"/>
      <c r="AJ56" s="61"/>
      <c r="AK56" s="61"/>
      <c r="AL56" s="61"/>
      <c r="AM56" s="61"/>
      <c r="AN56" s="61"/>
      <c r="AO56" s="61"/>
      <c r="AP56" s="61"/>
      <c r="AQ56" s="61"/>
      <c r="AR56" s="61"/>
      <c r="AS56" s="61"/>
      <c r="AT56" s="61"/>
      <c r="AU56" s="61"/>
      <c r="AV56" s="61"/>
      <c r="AW56" s="61"/>
      <c r="AX56" s="62"/>
    </row>
    <row r="57" spans="1:50" ht="18.95" customHeight="1" thickTop="1" thickBot="1">
      <c r="A57" s="14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7"/>
      <c r="AF57" s="61"/>
      <c r="AG57" s="61"/>
      <c r="AH57" s="61"/>
      <c r="AI57" s="61"/>
      <c r="AJ57" s="61"/>
      <c r="AK57" s="61"/>
      <c r="AL57" s="61"/>
      <c r="AM57" s="61"/>
      <c r="AN57" s="61"/>
      <c r="AO57" s="61"/>
      <c r="AP57" s="61"/>
      <c r="AQ57" s="61"/>
      <c r="AR57" s="61"/>
      <c r="AS57" s="61"/>
      <c r="AT57" s="61"/>
      <c r="AU57" s="61"/>
      <c r="AV57" s="61"/>
      <c r="AW57" s="61"/>
      <c r="AX57" s="62"/>
    </row>
    <row r="58" spans="1:50" ht="18.95" customHeight="1" thickTop="1" thickBot="1">
      <c r="A58" s="14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7"/>
      <c r="AF58" s="61"/>
      <c r="AG58" s="61"/>
      <c r="AH58" s="61"/>
      <c r="AI58" s="61"/>
      <c r="AJ58" s="61"/>
      <c r="AK58" s="61"/>
      <c r="AL58" s="61"/>
      <c r="AM58" s="61"/>
      <c r="AN58" s="61"/>
      <c r="AO58" s="61"/>
      <c r="AP58" s="61"/>
      <c r="AQ58" s="61"/>
      <c r="AR58" s="61"/>
      <c r="AS58" s="61"/>
      <c r="AT58" s="61"/>
      <c r="AU58" s="61"/>
      <c r="AV58" s="61"/>
      <c r="AW58" s="61"/>
      <c r="AX58" s="62"/>
    </row>
    <row r="59" spans="1:50" ht="18.95" customHeight="1" thickTop="1" thickBot="1">
      <c r="A59" s="14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7"/>
      <c r="AF59" s="61"/>
      <c r="AG59" s="61"/>
      <c r="AH59" s="61"/>
      <c r="AI59" s="61"/>
      <c r="AJ59" s="61"/>
      <c r="AK59" s="61"/>
      <c r="AL59" s="61"/>
      <c r="AM59" s="61"/>
      <c r="AN59" s="61"/>
      <c r="AO59" s="61"/>
      <c r="AP59" s="61"/>
      <c r="AQ59" s="61"/>
      <c r="AR59" s="61"/>
      <c r="AS59" s="61"/>
      <c r="AT59" s="61"/>
      <c r="AU59" s="61"/>
      <c r="AV59" s="61"/>
      <c r="AW59" s="61"/>
      <c r="AX59" s="62"/>
    </row>
    <row r="60" spans="1:50" ht="18.95" customHeight="1" thickTop="1" thickBot="1">
      <c r="A60" s="14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7"/>
      <c r="AF60" s="61"/>
      <c r="AG60" s="61"/>
      <c r="AH60" s="61"/>
      <c r="AI60" s="61"/>
      <c r="AJ60" s="61"/>
      <c r="AK60" s="61"/>
      <c r="AL60" s="61"/>
      <c r="AM60" s="61"/>
      <c r="AN60" s="61"/>
      <c r="AO60" s="61"/>
      <c r="AP60" s="61"/>
      <c r="AQ60" s="61"/>
      <c r="AR60" s="61"/>
      <c r="AS60" s="61"/>
      <c r="AT60" s="61"/>
      <c r="AU60" s="61"/>
      <c r="AV60" s="61"/>
      <c r="AW60" s="61"/>
      <c r="AX60" s="62"/>
    </row>
    <row r="61" spans="1:50" ht="18.95" customHeight="1" thickTop="1" thickBot="1">
      <c r="A61" s="14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7"/>
      <c r="AF61" s="61"/>
      <c r="AG61" s="61"/>
      <c r="AH61" s="61"/>
      <c r="AI61" s="61"/>
      <c r="AJ61" s="61"/>
      <c r="AK61" s="61"/>
      <c r="AL61" s="61"/>
      <c r="AM61" s="61"/>
      <c r="AN61" s="61"/>
      <c r="AO61" s="61"/>
      <c r="AP61" s="61"/>
      <c r="AQ61" s="61"/>
      <c r="AR61" s="61"/>
      <c r="AS61" s="61"/>
      <c r="AT61" s="61"/>
      <c r="AU61" s="61"/>
      <c r="AV61" s="61"/>
      <c r="AW61" s="61"/>
      <c r="AX61" s="62"/>
    </row>
    <row r="62" spans="1:50" ht="18.95" customHeight="1" thickTop="1" thickBot="1">
      <c r="A62" s="14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7"/>
      <c r="AF62" s="61"/>
      <c r="AG62" s="61"/>
      <c r="AH62" s="61"/>
      <c r="AI62" s="61"/>
      <c r="AJ62" s="61"/>
      <c r="AK62" s="61"/>
      <c r="AL62" s="61"/>
      <c r="AM62" s="61"/>
      <c r="AN62" s="61"/>
      <c r="AO62" s="61"/>
      <c r="AP62" s="61"/>
      <c r="AQ62" s="61"/>
      <c r="AR62" s="61"/>
      <c r="AS62" s="61"/>
      <c r="AT62" s="61"/>
      <c r="AU62" s="61"/>
      <c r="AV62" s="61"/>
      <c r="AW62" s="61"/>
      <c r="AX62" s="62"/>
    </row>
    <row r="63" spans="1:50" ht="18.95" customHeight="1" thickTop="1" thickBot="1">
      <c r="A63" s="14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7"/>
      <c r="AF63" s="61"/>
      <c r="AG63" s="61"/>
      <c r="AH63" s="61"/>
      <c r="AI63" s="61"/>
      <c r="AJ63" s="61"/>
      <c r="AK63" s="61"/>
      <c r="AL63" s="61"/>
      <c r="AM63" s="61"/>
      <c r="AN63" s="61"/>
      <c r="AO63" s="61"/>
      <c r="AP63" s="61"/>
      <c r="AQ63" s="61"/>
      <c r="AR63" s="61"/>
      <c r="AS63" s="61"/>
      <c r="AT63" s="61"/>
      <c r="AU63" s="61"/>
      <c r="AV63" s="61"/>
      <c r="AW63" s="61"/>
      <c r="AX63" s="62"/>
    </row>
    <row r="64" spans="1:50" ht="18.95" customHeight="1" thickTop="1" thickBot="1">
      <c r="A64" s="146"/>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F64" s="63"/>
      <c r="AG64" s="63"/>
      <c r="AH64" s="63"/>
      <c r="AI64" s="63"/>
      <c r="AJ64" s="63"/>
      <c r="AK64" s="63"/>
      <c r="AL64" s="63"/>
      <c r="AM64" s="63"/>
      <c r="AN64" s="63"/>
      <c r="AO64" s="63"/>
      <c r="AP64" s="63"/>
      <c r="AQ64" s="63"/>
      <c r="AR64" s="63"/>
      <c r="AS64" s="63"/>
      <c r="AT64" s="63"/>
      <c r="AU64" s="63"/>
      <c r="AV64" s="63"/>
      <c r="AW64" s="63"/>
      <c r="AX64" s="64"/>
    </row>
    <row r="65" spans="1:50" ht="18.95" customHeight="1" thickTop="1">
      <c r="A65" s="151" t="s">
        <v>119</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row>
    <row r="66" spans="1:50" ht="18.95" customHeight="1">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row>
  </sheetData>
  <sortState ref="AG10:AL41">
    <sortCondition ref="AG10"/>
  </sortState>
  <mergeCells count="719">
    <mergeCell ref="A45:A64"/>
    <mergeCell ref="A1:A3"/>
    <mergeCell ref="AF45:AI45"/>
    <mergeCell ref="X2:Z2"/>
    <mergeCell ref="AA2:AE2"/>
    <mergeCell ref="A11:A22"/>
    <mergeCell ref="A65:AX66"/>
    <mergeCell ref="S3:V3"/>
    <mergeCell ref="W3:AE3"/>
    <mergeCell ref="F3:R3"/>
    <mergeCell ref="Z36:AA36"/>
    <mergeCell ref="Z37:AA37"/>
    <mergeCell ref="V36:Y36"/>
    <mergeCell ref="V37:Y37"/>
    <mergeCell ref="A4:A10"/>
    <mergeCell ref="A23:A29"/>
    <mergeCell ref="A30:A35"/>
    <mergeCell ref="A36:A44"/>
    <mergeCell ref="B63:AE63"/>
    <mergeCell ref="B64:AE64"/>
    <mergeCell ref="AF8:AL8"/>
    <mergeCell ref="AM8:AN8"/>
    <mergeCell ref="AO8:AQ8"/>
    <mergeCell ref="AF62:AX62"/>
    <mergeCell ref="AF63:AX63"/>
    <mergeCell ref="AF64:AX64"/>
    <mergeCell ref="AP45:AX45"/>
    <mergeCell ref="AP46:AX46"/>
    <mergeCell ref="AP47:AX47"/>
    <mergeCell ref="B45:AE45"/>
    <mergeCell ref="B46:AE46"/>
    <mergeCell ref="B47:AE47"/>
    <mergeCell ref="B48:AE48"/>
    <mergeCell ref="B49:AE49"/>
    <mergeCell ref="B50:AE50"/>
    <mergeCell ref="B51:AE51"/>
    <mergeCell ref="B52:AE52"/>
    <mergeCell ref="B53:AE53"/>
    <mergeCell ref="B54:AE54"/>
    <mergeCell ref="B55:AE55"/>
    <mergeCell ref="B56:AE56"/>
    <mergeCell ref="B57:AE57"/>
    <mergeCell ref="B58:AE58"/>
    <mergeCell ref="B59:AE59"/>
    <mergeCell ref="B60:AE60"/>
    <mergeCell ref="B61:AE61"/>
    <mergeCell ref="B62:AE62"/>
    <mergeCell ref="AF55:AX55"/>
    <mergeCell ref="AF53:AX53"/>
    <mergeCell ref="AF54:AX54"/>
    <mergeCell ref="AF56:AX56"/>
    <mergeCell ref="AF57:AX57"/>
    <mergeCell ref="AF58:AX58"/>
    <mergeCell ref="AF59:AX59"/>
    <mergeCell ref="AF60:AX60"/>
    <mergeCell ref="AF61:AX61"/>
    <mergeCell ref="AF48:AG48"/>
    <mergeCell ref="AH48:AX48"/>
    <mergeCell ref="AF49:AG49"/>
    <mergeCell ref="AF50:AG50"/>
    <mergeCell ref="AH49:AX49"/>
    <mergeCell ref="AH50:AX50"/>
    <mergeCell ref="AH51:AX51"/>
    <mergeCell ref="AF51:AG51"/>
    <mergeCell ref="AF52:AX52"/>
    <mergeCell ref="AF46:AH46"/>
    <mergeCell ref="AI46:AJ46"/>
    <mergeCell ref="AK46:AL46"/>
    <mergeCell ref="AM46:AO46"/>
    <mergeCell ref="AF47:AH47"/>
    <mergeCell ref="AI47:AJ47"/>
    <mergeCell ref="AK47:AL47"/>
    <mergeCell ref="AM47:AO47"/>
    <mergeCell ref="AJ45:AO45"/>
    <mergeCell ref="B43:G43"/>
    <mergeCell ref="H43:I43"/>
    <mergeCell ref="J43:P43"/>
    <mergeCell ref="Q43:S43"/>
    <mergeCell ref="T43:U43"/>
    <mergeCell ref="V43:W43"/>
    <mergeCell ref="X43:Y43"/>
    <mergeCell ref="Z43:AE43"/>
    <mergeCell ref="B44:G44"/>
    <mergeCell ref="H44:I44"/>
    <mergeCell ref="J44:P44"/>
    <mergeCell ref="Q44:S44"/>
    <mergeCell ref="T44:U44"/>
    <mergeCell ref="V44:W44"/>
    <mergeCell ref="X44:Y44"/>
    <mergeCell ref="Z44:AE44"/>
    <mergeCell ref="B41:G41"/>
    <mergeCell ref="H41:I41"/>
    <mergeCell ref="J41:P41"/>
    <mergeCell ref="Q41:S41"/>
    <mergeCell ref="T41:U41"/>
    <mergeCell ref="V41:W41"/>
    <mergeCell ref="X41:Y41"/>
    <mergeCell ref="Z41:AE41"/>
    <mergeCell ref="B42:G42"/>
    <mergeCell ref="H42:I42"/>
    <mergeCell ref="J42:P42"/>
    <mergeCell ref="Q42:S42"/>
    <mergeCell ref="T42:U42"/>
    <mergeCell ref="V42:W42"/>
    <mergeCell ref="X42:Y42"/>
    <mergeCell ref="Z42:AE42"/>
    <mergeCell ref="B39:G39"/>
    <mergeCell ref="H39:I39"/>
    <mergeCell ref="J39:P39"/>
    <mergeCell ref="Q39:S39"/>
    <mergeCell ref="T39:U39"/>
    <mergeCell ref="V39:W39"/>
    <mergeCell ref="X39:Y39"/>
    <mergeCell ref="Z39:AE39"/>
    <mergeCell ref="B40:G40"/>
    <mergeCell ref="H40:I40"/>
    <mergeCell ref="J40:P40"/>
    <mergeCell ref="Q40:S40"/>
    <mergeCell ref="T40:U40"/>
    <mergeCell ref="V40:W40"/>
    <mergeCell ref="X40:Y40"/>
    <mergeCell ref="Z40:AE40"/>
    <mergeCell ref="T38:U38"/>
    <mergeCell ref="V38:W38"/>
    <mergeCell ref="X38:Y38"/>
    <mergeCell ref="Z38:AE38"/>
    <mergeCell ref="Q38:S38"/>
    <mergeCell ref="J38:P38"/>
    <mergeCell ref="H38:I38"/>
    <mergeCell ref="B38:G38"/>
    <mergeCell ref="AB36:AC36"/>
    <mergeCell ref="AD36:AE36"/>
    <mergeCell ref="L37:Q37"/>
    <mergeCell ref="R37:S37"/>
    <mergeCell ref="T37:U37"/>
    <mergeCell ref="AB37:AC37"/>
    <mergeCell ref="AD37:AE37"/>
    <mergeCell ref="B36:G36"/>
    <mergeCell ref="H36:I36"/>
    <mergeCell ref="J36:K36"/>
    <mergeCell ref="B37:G37"/>
    <mergeCell ref="H37:I37"/>
    <mergeCell ref="J37:K37"/>
    <mergeCell ref="L36:Q36"/>
    <mergeCell ref="R36:S36"/>
    <mergeCell ref="T36:U36"/>
    <mergeCell ref="B35:L35"/>
    <mergeCell ref="M35:O35"/>
    <mergeCell ref="P35:Q35"/>
    <mergeCell ref="R35:T35"/>
    <mergeCell ref="U35:V35"/>
    <mergeCell ref="W35:Y35"/>
    <mergeCell ref="Z35:AA35"/>
    <mergeCell ref="AB35:AC35"/>
    <mergeCell ref="AD35:AE35"/>
    <mergeCell ref="B34:L34"/>
    <mergeCell ref="M34:O34"/>
    <mergeCell ref="P34:Q34"/>
    <mergeCell ref="R34:T34"/>
    <mergeCell ref="U34:V34"/>
    <mergeCell ref="W34:Y34"/>
    <mergeCell ref="Z34:AA34"/>
    <mergeCell ref="AB34:AC34"/>
    <mergeCell ref="AD34:AE34"/>
    <mergeCell ref="B33:L33"/>
    <mergeCell ref="M33:O33"/>
    <mergeCell ref="P33:Q33"/>
    <mergeCell ref="R33:T33"/>
    <mergeCell ref="U33:V33"/>
    <mergeCell ref="W33:Y33"/>
    <mergeCell ref="Z33:AA33"/>
    <mergeCell ref="AB33:AC33"/>
    <mergeCell ref="AD33:AE33"/>
    <mergeCell ref="P31:Q31"/>
    <mergeCell ref="R31:T31"/>
    <mergeCell ref="U31:V31"/>
    <mergeCell ref="W31:Y31"/>
    <mergeCell ref="Z31:AA31"/>
    <mergeCell ref="AB31:AC31"/>
    <mergeCell ref="AD31:AE31"/>
    <mergeCell ref="B32:L32"/>
    <mergeCell ref="M32:O32"/>
    <mergeCell ref="P32:Q32"/>
    <mergeCell ref="R32:T32"/>
    <mergeCell ref="U32:V32"/>
    <mergeCell ref="W32:Y32"/>
    <mergeCell ref="Z32:AA32"/>
    <mergeCell ref="AB32:AC32"/>
    <mergeCell ref="AD32:AE32"/>
    <mergeCell ref="O26:AE26"/>
    <mergeCell ref="O27:AE27"/>
    <mergeCell ref="O28:AE28"/>
    <mergeCell ref="O29:AE29"/>
    <mergeCell ref="B23:N23"/>
    <mergeCell ref="O23:AE23"/>
    <mergeCell ref="B30:L30"/>
    <mergeCell ref="M30:O30"/>
    <mergeCell ref="P30:Q30"/>
    <mergeCell ref="R30:T30"/>
    <mergeCell ref="U30:V30"/>
    <mergeCell ref="W30:Y30"/>
    <mergeCell ref="Z30:AA30"/>
    <mergeCell ref="AB30:AC30"/>
    <mergeCell ref="AD30:AE30"/>
    <mergeCell ref="B24:E24"/>
    <mergeCell ref="F24:H24"/>
    <mergeCell ref="I24:J24"/>
    <mergeCell ref="K24:L24"/>
    <mergeCell ref="M24:N24"/>
    <mergeCell ref="B25:E25"/>
    <mergeCell ref="F25:H25"/>
    <mergeCell ref="I25:J25"/>
    <mergeCell ref="K25:L25"/>
    <mergeCell ref="M25:N25"/>
    <mergeCell ref="O24:AE24"/>
    <mergeCell ref="O25:AE25"/>
    <mergeCell ref="AB17:AE17"/>
    <mergeCell ref="B22:C22"/>
    <mergeCell ref="N21:O21"/>
    <mergeCell ref="N22:O22"/>
    <mergeCell ref="D21:E21"/>
    <mergeCell ref="D22:E22"/>
    <mergeCell ref="P20:AE20"/>
    <mergeCell ref="B20:O20"/>
    <mergeCell ref="P21:AE21"/>
    <mergeCell ref="P22:AE22"/>
    <mergeCell ref="AB19:AE19"/>
    <mergeCell ref="AB18:AC18"/>
    <mergeCell ref="AD18:AE18"/>
    <mergeCell ref="F21:G21"/>
    <mergeCell ref="H21:I21"/>
    <mergeCell ref="J21:K21"/>
    <mergeCell ref="L21:M21"/>
    <mergeCell ref="F22:G22"/>
    <mergeCell ref="H22:I22"/>
    <mergeCell ref="J22:K22"/>
    <mergeCell ref="L22:M22"/>
    <mergeCell ref="AG44:AL44"/>
    <mergeCell ref="AM44:AN44"/>
    <mergeCell ref="AO44:AP44"/>
    <mergeCell ref="AQ44:AR44"/>
    <mergeCell ref="AS44:AT44"/>
    <mergeCell ref="AU44:AV44"/>
    <mergeCell ref="AW44:AX44"/>
    <mergeCell ref="AG9:AL9"/>
    <mergeCell ref="AG42:AL42"/>
    <mergeCell ref="AM42:AN42"/>
    <mergeCell ref="AO42:AP42"/>
    <mergeCell ref="AQ42:AR42"/>
    <mergeCell ref="AS42:AT42"/>
    <mergeCell ref="AU42:AV42"/>
    <mergeCell ref="AW42:AX42"/>
    <mergeCell ref="AG43:AL43"/>
    <mergeCell ref="AM43:AN43"/>
    <mergeCell ref="AO43:AP43"/>
    <mergeCell ref="AQ43:AR43"/>
    <mergeCell ref="AS43:AT43"/>
    <mergeCell ref="AU43:AV43"/>
    <mergeCell ref="AW43:AX43"/>
    <mergeCell ref="AG40:AL40"/>
    <mergeCell ref="AM40:AN40"/>
    <mergeCell ref="AO40:AP40"/>
    <mergeCell ref="AQ40:AR40"/>
    <mergeCell ref="AS40:AT40"/>
    <mergeCell ref="AU40:AV40"/>
    <mergeCell ref="AW40:AX40"/>
    <mergeCell ref="AG41:AL41"/>
    <mergeCell ref="AM41:AN41"/>
    <mergeCell ref="AO41:AP41"/>
    <mergeCell ref="AQ41:AR41"/>
    <mergeCell ref="AS41:AT41"/>
    <mergeCell ref="AU41:AV41"/>
    <mergeCell ref="AW41:AX41"/>
    <mergeCell ref="AG38:AL38"/>
    <mergeCell ref="AM38:AN38"/>
    <mergeCell ref="AO38:AP38"/>
    <mergeCell ref="AQ38:AR38"/>
    <mergeCell ref="AS38:AT38"/>
    <mergeCell ref="AU38:AV38"/>
    <mergeCell ref="AW38:AX38"/>
    <mergeCell ref="AG39:AL39"/>
    <mergeCell ref="AM39:AN39"/>
    <mergeCell ref="AO39:AP39"/>
    <mergeCell ref="AQ39:AR39"/>
    <mergeCell ref="AS39:AT39"/>
    <mergeCell ref="AU39:AV39"/>
    <mergeCell ref="AW39:AX39"/>
    <mergeCell ref="AG36:AL36"/>
    <mergeCell ref="AM36:AN36"/>
    <mergeCell ref="AO36:AP36"/>
    <mergeCell ref="AQ36:AR36"/>
    <mergeCell ref="AS36:AT36"/>
    <mergeCell ref="AU36:AV36"/>
    <mergeCell ref="AW36:AX36"/>
    <mergeCell ref="AG37:AL37"/>
    <mergeCell ref="AM37:AN37"/>
    <mergeCell ref="AO37:AP37"/>
    <mergeCell ref="AQ37:AR37"/>
    <mergeCell ref="AS37:AT37"/>
    <mergeCell ref="AU37:AV37"/>
    <mergeCell ref="AW37:AX37"/>
    <mergeCell ref="AG34:AL34"/>
    <mergeCell ref="AM34:AN34"/>
    <mergeCell ref="AO34:AP34"/>
    <mergeCell ref="AQ34:AR34"/>
    <mergeCell ref="AS34:AT34"/>
    <mergeCell ref="AU34:AV34"/>
    <mergeCell ref="AW34:AX34"/>
    <mergeCell ref="AG35:AL35"/>
    <mergeCell ref="AM35:AN35"/>
    <mergeCell ref="AO35:AP35"/>
    <mergeCell ref="AQ35:AR35"/>
    <mergeCell ref="AS35:AT35"/>
    <mergeCell ref="AU35:AV35"/>
    <mergeCell ref="AW35:AX35"/>
    <mergeCell ref="AG32:AL32"/>
    <mergeCell ref="AM32:AN32"/>
    <mergeCell ref="AO32:AP32"/>
    <mergeCell ref="AQ32:AR32"/>
    <mergeCell ref="AS32:AT32"/>
    <mergeCell ref="AU32:AV32"/>
    <mergeCell ref="AW32:AX32"/>
    <mergeCell ref="AG33:AL33"/>
    <mergeCell ref="AM33:AN33"/>
    <mergeCell ref="AO33:AP33"/>
    <mergeCell ref="AQ33:AR33"/>
    <mergeCell ref="AS33:AT33"/>
    <mergeCell ref="AU33:AV33"/>
    <mergeCell ref="AW33:AX33"/>
    <mergeCell ref="AG30:AL30"/>
    <mergeCell ref="AM30:AN30"/>
    <mergeCell ref="AO30:AP30"/>
    <mergeCell ref="AQ30:AR30"/>
    <mergeCell ref="AS30:AT30"/>
    <mergeCell ref="AU30:AV30"/>
    <mergeCell ref="AW30:AX30"/>
    <mergeCell ref="AG31:AL31"/>
    <mergeCell ref="AM31:AN31"/>
    <mergeCell ref="AO31:AP31"/>
    <mergeCell ref="AQ31:AR31"/>
    <mergeCell ref="AS31:AT31"/>
    <mergeCell ref="AU31:AV31"/>
    <mergeCell ref="AW31:AX31"/>
    <mergeCell ref="AG28:AL28"/>
    <mergeCell ref="AM28:AN28"/>
    <mergeCell ref="AO28:AP28"/>
    <mergeCell ref="AQ28:AR28"/>
    <mergeCell ref="AS28:AT28"/>
    <mergeCell ref="AU28:AV28"/>
    <mergeCell ref="AW28:AX28"/>
    <mergeCell ref="AG29:AL29"/>
    <mergeCell ref="AM29:AN29"/>
    <mergeCell ref="AO29:AP29"/>
    <mergeCell ref="AQ29:AR29"/>
    <mergeCell ref="AS29:AT29"/>
    <mergeCell ref="AU29:AV29"/>
    <mergeCell ref="AW29:AX29"/>
    <mergeCell ref="AG26:AL26"/>
    <mergeCell ref="AM26:AN26"/>
    <mergeCell ref="AO26:AP26"/>
    <mergeCell ref="AQ26:AR26"/>
    <mergeCell ref="AS26:AT26"/>
    <mergeCell ref="AU26:AV26"/>
    <mergeCell ref="AW26:AX26"/>
    <mergeCell ref="AG27:AL27"/>
    <mergeCell ref="AM27:AN27"/>
    <mergeCell ref="AO27:AP27"/>
    <mergeCell ref="AQ27:AR27"/>
    <mergeCell ref="AS27:AT27"/>
    <mergeCell ref="AU27:AV27"/>
    <mergeCell ref="AW27:AX27"/>
    <mergeCell ref="AG24:AL24"/>
    <mergeCell ref="AM24:AN24"/>
    <mergeCell ref="AO24:AP24"/>
    <mergeCell ref="AQ24:AR24"/>
    <mergeCell ref="AS24:AT24"/>
    <mergeCell ref="AU24:AV24"/>
    <mergeCell ref="AW24:AX24"/>
    <mergeCell ref="AG25:AL25"/>
    <mergeCell ref="AM25:AN25"/>
    <mergeCell ref="AO25:AP25"/>
    <mergeCell ref="AQ25:AR25"/>
    <mergeCell ref="AS25:AT25"/>
    <mergeCell ref="AU25:AV25"/>
    <mergeCell ref="AW25:AX25"/>
    <mergeCell ref="AG22:AL22"/>
    <mergeCell ref="AM22:AN22"/>
    <mergeCell ref="AO22:AP22"/>
    <mergeCell ref="AQ22:AR22"/>
    <mergeCell ref="AS22:AT22"/>
    <mergeCell ref="AU22:AV22"/>
    <mergeCell ref="AW22:AX22"/>
    <mergeCell ref="AG23:AL23"/>
    <mergeCell ref="AM23:AN23"/>
    <mergeCell ref="AO23:AP23"/>
    <mergeCell ref="AQ23:AR23"/>
    <mergeCell ref="AS23:AT23"/>
    <mergeCell ref="AU23:AV23"/>
    <mergeCell ref="AW23:AX23"/>
    <mergeCell ref="AG20:AL20"/>
    <mergeCell ref="AM20:AN20"/>
    <mergeCell ref="AO20:AP20"/>
    <mergeCell ref="AQ20:AR20"/>
    <mergeCell ref="AS20:AT20"/>
    <mergeCell ref="AU20:AV20"/>
    <mergeCell ref="AW20:AX20"/>
    <mergeCell ref="AG21:AL21"/>
    <mergeCell ref="AM21:AN21"/>
    <mergeCell ref="AO21:AP21"/>
    <mergeCell ref="AQ21:AR21"/>
    <mergeCell ref="AS21:AT21"/>
    <mergeCell ref="AU21:AV21"/>
    <mergeCell ref="AW21:AX21"/>
    <mergeCell ref="AG18:AL18"/>
    <mergeCell ref="AM18:AN18"/>
    <mergeCell ref="AO18:AP18"/>
    <mergeCell ref="AQ18:AR18"/>
    <mergeCell ref="AS18:AT18"/>
    <mergeCell ref="AU18:AV18"/>
    <mergeCell ref="AW18:AX18"/>
    <mergeCell ref="AG19:AL19"/>
    <mergeCell ref="AM19:AN19"/>
    <mergeCell ref="AO19:AP19"/>
    <mergeCell ref="AQ19:AR19"/>
    <mergeCell ref="AS19:AT19"/>
    <mergeCell ref="AU19:AV19"/>
    <mergeCell ref="AW19:AX19"/>
    <mergeCell ref="AG16:AL16"/>
    <mergeCell ref="AM16:AN16"/>
    <mergeCell ref="AO16:AP16"/>
    <mergeCell ref="AQ16:AR16"/>
    <mergeCell ref="AS16:AT16"/>
    <mergeCell ref="AU16:AV16"/>
    <mergeCell ref="AW16:AX16"/>
    <mergeCell ref="AG17:AL17"/>
    <mergeCell ref="AM17:AN17"/>
    <mergeCell ref="AO17:AP17"/>
    <mergeCell ref="AQ17:AR17"/>
    <mergeCell ref="AS17:AT17"/>
    <mergeCell ref="AU17:AV17"/>
    <mergeCell ref="AW17:AX17"/>
    <mergeCell ref="AG14:AL14"/>
    <mergeCell ref="AM14:AN14"/>
    <mergeCell ref="AO14:AP14"/>
    <mergeCell ref="AQ14:AR14"/>
    <mergeCell ref="AS14:AT14"/>
    <mergeCell ref="AU14:AV14"/>
    <mergeCell ref="AW14:AX14"/>
    <mergeCell ref="AG15:AL15"/>
    <mergeCell ref="AM15:AN15"/>
    <mergeCell ref="AO15:AP15"/>
    <mergeCell ref="AQ15:AR15"/>
    <mergeCell ref="AS15:AT15"/>
    <mergeCell ref="AU15:AV15"/>
    <mergeCell ref="AW15:AX15"/>
    <mergeCell ref="AG12:AL12"/>
    <mergeCell ref="AM12:AN12"/>
    <mergeCell ref="AO12:AP12"/>
    <mergeCell ref="AQ12:AR12"/>
    <mergeCell ref="AS12:AT12"/>
    <mergeCell ref="AU12:AV12"/>
    <mergeCell ref="AW12:AX12"/>
    <mergeCell ref="AG13:AL13"/>
    <mergeCell ref="AM13:AN13"/>
    <mergeCell ref="AO13:AP13"/>
    <mergeCell ref="AQ13:AR13"/>
    <mergeCell ref="AS13:AT13"/>
    <mergeCell ref="AU13:AV13"/>
    <mergeCell ref="AW13:AX13"/>
    <mergeCell ref="AG10:AL10"/>
    <mergeCell ref="AM10:AN10"/>
    <mergeCell ref="AO10:AP10"/>
    <mergeCell ref="AQ10:AR10"/>
    <mergeCell ref="AS10:AT10"/>
    <mergeCell ref="AU10:AV10"/>
    <mergeCell ref="AW10:AX10"/>
    <mergeCell ref="AG11:AL11"/>
    <mergeCell ref="AM11:AN11"/>
    <mergeCell ref="AO11:AP11"/>
    <mergeCell ref="AQ11:AR11"/>
    <mergeCell ref="AS11:AT11"/>
    <mergeCell ref="AU11:AV11"/>
    <mergeCell ref="AW11:AX11"/>
    <mergeCell ref="AM1:AN1"/>
    <mergeCell ref="AO1:AP1"/>
    <mergeCell ref="AF1:AJ1"/>
    <mergeCell ref="AK1:AL1"/>
    <mergeCell ref="Z1:AC1"/>
    <mergeCell ref="AD1:AE1"/>
    <mergeCell ref="B2:D2"/>
    <mergeCell ref="E2:G2"/>
    <mergeCell ref="H2:J2"/>
    <mergeCell ref="K2:M2"/>
    <mergeCell ref="N2:O2"/>
    <mergeCell ref="P2:R2"/>
    <mergeCell ref="S2:T2"/>
    <mergeCell ref="U2:W2"/>
    <mergeCell ref="B1:D1"/>
    <mergeCell ref="E1:J1"/>
    <mergeCell ref="K1:M1"/>
    <mergeCell ref="N1:S1"/>
    <mergeCell ref="T1:U1"/>
    <mergeCell ref="V1:Y1"/>
    <mergeCell ref="AF2:AJ2"/>
    <mergeCell ref="AF3:AJ3"/>
    <mergeCell ref="AF4:AJ4"/>
    <mergeCell ref="AF5:AJ5"/>
    <mergeCell ref="AF6:AJ6"/>
    <mergeCell ref="AK2:AL2"/>
    <mergeCell ref="AK3:AL3"/>
    <mergeCell ref="AK4:AL4"/>
    <mergeCell ref="AK5:AL5"/>
    <mergeCell ref="AK6:AL6"/>
    <mergeCell ref="AM2:AN2"/>
    <mergeCell ref="AM3:AN3"/>
    <mergeCell ref="AM4:AN4"/>
    <mergeCell ref="AM5:AN5"/>
    <mergeCell ref="AM6:AN6"/>
    <mergeCell ref="AO2:AP2"/>
    <mergeCell ref="AO3:AP3"/>
    <mergeCell ref="AO4:AP4"/>
    <mergeCell ref="AO5:AP5"/>
    <mergeCell ref="AO6:AP6"/>
    <mergeCell ref="AW4:AX4"/>
    <mergeCell ref="AW5:AX5"/>
    <mergeCell ref="AW6:AX6"/>
    <mergeCell ref="AQ2:AR2"/>
    <mergeCell ref="AQ3:AR3"/>
    <mergeCell ref="AQ4:AR4"/>
    <mergeCell ref="AQ5:AR5"/>
    <mergeCell ref="AQ6:AR6"/>
    <mergeCell ref="AS2:AT2"/>
    <mergeCell ref="AS3:AT3"/>
    <mergeCell ref="AS4:AT4"/>
    <mergeCell ref="AS5:AT5"/>
    <mergeCell ref="AS6:AT6"/>
    <mergeCell ref="AW7:AX7"/>
    <mergeCell ref="B3:E3"/>
    <mergeCell ref="B5:C5"/>
    <mergeCell ref="B6:C6"/>
    <mergeCell ref="B7:C7"/>
    <mergeCell ref="F4:G4"/>
    <mergeCell ref="AQ1:AR1"/>
    <mergeCell ref="AS1:AT1"/>
    <mergeCell ref="AU1:AV1"/>
    <mergeCell ref="AW1:AX1"/>
    <mergeCell ref="AF7:AJ7"/>
    <mergeCell ref="AK7:AL7"/>
    <mergeCell ref="AM7:AN7"/>
    <mergeCell ref="AO7:AP7"/>
    <mergeCell ref="AQ7:AR7"/>
    <mergeCell ref="AS7:AT7"/>
    <mergeCell ref="AU2:AV2"/>
    <mergeCell ref="AU3:AV3"/>
    <mergeCell ref="AU4:AV4"/>
    <mergeCell ref="AU5:AV5"/>
    <mergeCell ref="AU6:AV6"/>
    <mergeCell ref="AW2:AX2"/>
    <mergeCell ref="AW3:AX3"/>
    <mergeCell ref="B8:C8"/>
    <mergeCell ref="B9:C9"/>
    <mergeCell ref="B10:C10"/>
    <mergeCell ref="B4:C4"/>
    <mergeCell ref="D4:E4"/>
    <mergeCell ref="D8:E8"/>
    <mergeCell ref="D9:E9"/>
    <mergeCell ref="D10:E10"/>
    <mergeCell ref="AU7:AV7"/>
    <mergeCell ref="AR8:AU8"/>
    <mergeCell ref="AV8:AX8"/>
    <mergeCell ref="AM9:AN9"/>
    <mergeCell ref="AO9:AP9"/>
    <mergeCell ref="AQ9:AR9"/>
    <mergeCell ref="AS9:AT9"/>
    <mergeCell ref="AU9:AV9"/>
    <mergeCell ref="AW9:AX9"/>
    <mergeCell ref="H4:I4"/>
    <mergeCell ref="J4:K4"/>
    <mergeCell ref="L4:M4"/>
    <mergeCell ref="D5:E5"/>
    <mergeCell ref="D6:E6"/>
    <mergeCell ref="D7:E7"/>
    <mergeCell ref="F5:G5"/>
    <mergeCell ref="H5:I5"/>
    <mergeCell ref="J5:K5"/>
    <mergeCell ref="L5:M5"/>
    <mergeCell ref="F8:G8"/>
    <mergeCell ref="H8:I8"/>
    <mergeCell ref="J8:K8"/>
    <mergeCell ref="L8:M8"/>
    <mergeCell ref="F9:G9"/>
    <mergeCell ref="H9:I9"/>
    <mergeCell ref="J9:K9"/>
    <mergeCell ref="L9:M9"/>
    <mergeCell ref="F6:G6"/>
    <mergeCell ref="H6:I6"/>
    <mergeCell ref="J6:K6"/>
    <mergeCell ref="L6:M6"/>
    <mergeCell ref="F7:G7"/>
    <mergeCell ref="H7:I7"/>
    <mergeCell ref="J7:K7"/>
    <mergeCell ref="L7:M7"/>
    <mergeCell ref="B13:C13"/>
    <mergeCell ref="D13:E13"/>
    <mergeCell ref="F13:G13"/>
    <mergeCell ref="H13:I13"/>
    <mergeCell ref="J13:K13"/>
    <mergeCell ref="L13:M13"/>
    <mergeCell ref="N13:O13"/>
    <mergeCell ref="F10:G10"/>
    <mergeCell ref="H10:I10"/>
    <mergeCell ref="J10:K10"/>
    <mergeCell ref="L10:M10"/>
    <mergeCell ref="B12:C12"/>
    <mergeCell ref="D12:E12"/>
    <mergeCell ref="F12:G12"/>
    <mergeCell ref="H12:I12"/>
    <mergeCell ref="J12:K12"/>
    <mergeCell ref="L12:M12"/>
    <mergeCell ref="B14:C14"/>
    <mergeCell ref="B16:C16"/>
    <mergeCell ref="D16:E16"/>
    <mergeCell ref="F16:G16"/>
    <mergeCell ref="H16:I16"/>
    <mergeCell ref="J16:K16"/>
    <mergeCell ref="L16:M16"/>
    <mergeCell ref="B15:C15"/>
    <mergeCell ref="D15:E15"/>
    <mergeCell ref="F15:G15"/>
    <mergeCell ref="H15:I15"/>
    <mergeCell ref="J15:K15"/>
    <mergeCell ref="L15:M15"/>
    <mergeCell ref="D14:E14"/>
    <mergeCell ref="F14:G14"/>
    <mergeCell ref="H14:I14"/>
    <mergeCell ref="J14:K14"/>
    <mergeCell ref="L14:M14"/>
    <mergeCell ref="B18:E18"/>
    <mergeCell ref="B19:C19"/>
    <mergeCell ref="D19:E19"/>
    <mergeCell ref="F19:G19"/>
    <mergeCell ref="H19:I19"/>
    <mergeCell ref="J19:K19"/>
    <mergeCell ref="L19:M19"/>
    <mergeCell ref="N19:O19"/>
    <mergeCell ref="N16:O16"/>
    <mergeCell ref="B17:C17"/>
    <mergeCell ref="D17:E17"/>
    <mergeCell ref="F17:G17"/>
    <mergeCell ref="H17:I17"/>
    <mergeCell ref="J17:K17"/>
    <mergeCell ref="L17:M17"/>
    <mergeCell ref="N17:O17"/>
    <mergeCell ref="B26:E26"/>
    <mergeCell ref="B28:E28"/>
    <mergeCell ref="B27:E27"/>
    <mergeCell ref="B29:E29"/>
    <mergeCell ref="T11:W11"/>
    <mergeCell ref="T13:W13"/>
    <mergeCell ref="T15:W15"/>
    <mergeCell ref="T12:W12"/>
    <mergeCell ref="T14:W14"/>
    <mergeCell ref="T16:W16"/>
    <mergeCell ref="P19:Q19"/>
    <mergeCell ref="R19:S19"/>
    <mergeCell ref="B11:S11"/>
    <mergeCell ref="F18:G18"/>
    <mergeCell ref="H18:I18"/>
    <mergeCell ref="J18:K18"/>
    <mergeCell ref="L18:M18"/>
    <mergeCell ref="N18:O18"/>
    <mergeCell ref="P18:Q18"/>
    <mergeCell ref="R18:S18"/>
    <mergeCell ref="P17:Q17"/>
    <mergeCell ref="R17:S17"/>
    <mergeCell ref="K27:L27"/>
    <mergeCell ref="M27:N27"/>
    <mergeCell ref="F26:H26"/>
    <mergeCell ref="F28:H28"/>
    <mergeCell ref="I26:J26"/>
    <mergeCell ref="I28:J28"/>
    <mergeCell ref="F27:H27"/>
    <mergeCell ref="I27:J27"/>
    <mergeCell ref="B31:L31"/>
    <mergeCell ref="M31:O31"/>
    <mergeCell ref="T17:W17"/>
    <mergeCell ref="T18:W19"/>
    <mergeCell ref="F29:H29"/>
    <mergeCell ref="I29:J29"/>
    <mergeCell ref="K29:L29"/>
    <mergeCell ref="M29:N29"/>
    <mergeCell ref="X17:AA17"/>
    <mergeCell ref="X18:AA19"/>
    <mergeCell ref="K26:L26"/>
    <mergeCell ref="K28:L28"/>
    <mergeCell ref="M26:N26"/>
    <mergeCell ref="M28:N28"/>
    <mergeCell ref="N7:AE7"/>
    <mergeCell ref="N8:AE8"/>
    <mergeCell ref="N9:AE9"/>
    <mergeCell ref="N10:AE10"/>
    <mergeCell ref="X12:AE16"/>
    <mergeCell ref="X11:AE11"/>
    <mergeCell ref="N4:AE4"/>
    <mergeCell ref="N5:AE5"/>
    <mergeCell ref="N6:AE6"/>
    <mergeCell ref="P16:Q16"/>
    <mergeCell ref="R16:S16"/>
    <mergeCell ref="N15:O15"/>
    <mergeCell ref="P15:Q15"/>
    <mergeCell ref="R15:S15"/>
    <mergeCell ref="P13:Q13"/>
    <mergeCell ref="R13:S13"/>
    <mergeCell ref="N14:O14"/>
    <mergeCell ref="P14:Q14"/>
    <mergeCell ref="R14:S14"/>
    <mergeCell ref="N12:O12"/>
    <mergeCell ref="P12:Q12"/>
    <mergeCell ref="R12:S12"/>
  </mergeCells>
  <dataValidations count="3">
    <dataValidation type="list" allowBlank="1" showInputMessage="1" showErrorMessage="1" sqref="F21:I21">
      <formula1>$BX$14:$BX$19</formula1>
    </dataValidation>
    <dataValidation type="list" allowBlank="1" showInputMessage="1" showErrorMessage="1" sqref="L21:M21 Z36:AA36 AD36:AE36">
      <formula1>$BX$13:$BX$19</formula1>
    </dataValidation>
    <dataValidation type="list" allowBlank="1" showInputMessage="1" showErrorMessage="1" sqref="D21:E21 AB36:AC36">
      <formula1>$BX$21:$BX$22</formula1>
    </dataValidation>
  </dataValidations>
  <pageMargins left="0.25" right="0.25" top="0.31" bottom="0.3" header="0.3" footer="0.3"/>
  <pageSetup scale="61" orientation="portrait" r:id="rId1"/>
  <headerFooter>
    <oddHeader>&amp;LPathfinder Character Sheet&amp;RBy Aaron Harmon</oddHeader>
  </headerFooter>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41</vt:i4>
      </vt:variant>
    </vt:vector>
  </HeadingPairs>
  <TitlesOfParts>
    <vt:vector size="44" baseType="lpstr">
      <vt:lpstr>Sheet1</vt:lpstr>
      <vt:lpstr>Sheet2</vt:lpstr>
      <vt:lpstr>Sheet3</vt:lpstr>
      <vt:lpstr>ABAB</vt:lpstr>
      <vt:lpstr>Alignment</vt:lpstr>
      <vt:lpstr>ArmorPen</vt:lpstr>
      <vt:lpstr>BABTot</vt:lpstr>
      <vt:lpstr>BBAB</vt:lpstr>
      <vt:lpstr>CBAB</vt:lpstr>
      <vt:lpstr>CBon</vt:lpstr>
      <vt:lpstr>CHA</vt:lpstr>
      <vt:lpstr>CHBon</vt:lpstr>
      <vt:lpstr>ClassA</vt:lpstr>
      <vt:lpstr>ClassALvls</vt:lpstr>
      <vt:lpstr>ClassBLvls</vt:lpstr>
      <vt:lpstr>ClassCLvls</vt:lpstr>
      <vt:lpstr>ClassD</vt:lpstr>
      <vt:lpstr>ClassDLvls</vt:lpstr>
      <vt:lpstr>ClassELvls</vt:lpstr>
      <vt:lpstr>CON</vt:lpstr>
      <vt:lpstr>DBAB</vt:lpstr>
      <vt:lpstr>DBon</vt:lpstr>
      <vt:lpstr>DEX</vt:lpstr>
      <vt:lpstr>EBAB</vt:lpstr>
      <vt:lpstr>Eyes</vt:lpstr>
      <vt:lpstr>FortTOT</vt:lpstr>
      <vt:lpstr>hair</vt:lpstr>
      <vt:lpstr>Height</vt:lpstr>
      <vt:lpstr>HPTOT</vt:lpstr>
      <vt:lpstr>IBon</vt:lpstr>
      <vt:lpstr>INT</vt:lpstr>
      <vt:lpstr>LVLTot</vt:lpstr>
      <vt:lpstr>MaxDex</vt:lpstr>
      <vt:lpstr>Name</vt:lpstr>
      <vt:lpstr>Player</vt:lpstr>
      <vt:lpstr>Sheet1!Print_Area</vt:lpstr>
      <vt:lpstr>RefTOT</vt:lpstr>
      <vt:lpstr>SBon</vt:lpstr>
      <vt:lpstr>SkillTOT</vt:lpstr>
      <vt:lpstr>STR</vt:lpstr>
      <vt:lpstr>WBon</vt:lpstr>
      <vt:lpstr>Weight</vt:lpstr>
      <vt:lpstr>WilTOT</vt:lpstr>
      <vt:lpstr>WIS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Workstation 3</dc:creator>
  <cp:lastModifiedBy>AMH</cp:lastModifiedBy>
  <cp:lastPrinted>2010-12-16T20:30:24Z</cp:lastPrinted>
  <dcterms:created xsi:type="dcterms:W3CDTF">2010-12-16T15:43:42Z</dcterms:created>
  <dcterms:modified xsi:type="dcterms:W3CDTF">2010-12-16T20:33:10Z</dcterms:modified>
</cp:coreProperties>
</file>